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" sheetId="1" r:id="rId1"/>
  </sheets>
  <definedNames>
    <definedName name="_xlnm.Print_Area" localSheetId="0">'П4 инвестиции '!$A$1:$I$108</definedName>
  </definedNames>
  <calcPr fullCalcOnLoad="1"/>
</workbook>
</file>

<file path=xl/sharedStrings.xml><?xml version="1.0" encoding="utf-8"?>
<sst xmlns="http://schemas.openxmlformats.org/spreadsheetml/2006/main" count="280" uniqueCount="155">
  <si>
    <t>(наименование субъекта естественных монополий)</t>
  </si>
  <si>
    <t>№ № пунктов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</si>
  <si>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</si>
  <si>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</si>
  <si>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</si>
  <si>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</si>
  <si>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</si>
  <si>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</si>
  <si>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</si>
  <si>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</si>
  <si>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</si>
  <si>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</si>
  <si>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</si>
  <si>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</si>
  <si>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</si>
  <si>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</si>
  <si>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</si>
  <si>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</si>
  <si>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Общая сумма инвестиций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</si>
  <si>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</si>
  <si>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</si>
  <si>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Сведения о приобретении внеоборотных активов </t>
  </si>
  <si>
    <t xml:space="preserve">Сведения о долгосрочных финансовых вложениях </t>
  </si>
  <si>
    <t>новые объекты</t>
  </si>
  <si>
    <t>Сведения о строительстве, реконструкции объектов капитального строительства</t>
  </si>
  <si>
    <t>газопроводы</t>
  </si>
  <si>
    <t>зем. участки</t>
  </si>
  <si>
    <t>оборудование для эксплуатации газ.хоз-ва</t>
  </si>
  <si>
    <t>Административное здание, с. Верхняя Хава, ул. Георгиева,175</t>
  </si>
  <si>
    <t>I кв. 2009</t>
  </si>
  <si>
    <t>IV кв. 2011</t>
  </si>
  <si>
    <t>Строительство административного здания Панинского газового участка,с. Панино ул. Газовая,6</t>
  </si>
  <si>
    <t>I кв. 2011</t>
  </si>
  <si>
    <t>склад филиала "Рамоньгаз", р.п. Рамонь, ул. Космонавтов, 90</t>
  </si>
  <si>
    <t>IV кв. 2010</t>
  </si>
  <si>
    <t>II кв. 2011</t>
  </si>
  <si>
    <t>II кв. 2012</t>
  </si>
  <si>
    <t>IV кв. 2012</t>
  </si>
  <si>
    <t xml:space="preserve"> Строительство навеса для стоянки автотранспорта Каменской РЭГС ф-ла " Острогожскмежрайгаз", п. Каменка,ул. Гагарина,33</t>
  </si>
  <si>
    <t xml:space="preserve"> Строительство  навеса  для стоянки автотранспорта филиала " Лискигаз" г. Лиски ул. Индустриальная,4</t>
  </si>
  <si>
    <t xml:space="preserve"> Строительство  металлического склада ф-ла "Повориногаз" ,г. Поворино,ул.Газовиков,1</t>
  </si>
  <si>
    <t xml:space="preserve"> Строительство гаража филиала " Острогожскмежрайгаз"г. Острогожск,ул. Карла Маркса,58а</t>
  </si>
  <si>
    <t>III кв. 2011</t>
  </si>
  <si>
    <t>Реконструкция административного здания филиала "Борисоглебскгаз" г. Борисоглебск, ул. Матросова, 115</t>
  </si>
  <si>
    <t>Реконструкция склада филиала "Борисоглебскгаз" г. Борисоглебск, ул. Матросова, 115</t>
  </si>
  <si>
    <t>Реконструкция мастерских филиала "Борисоглебскгаз" г. Борисоглебск, ул. Матросова, 115</t>
  </si>
  <si>
    <t>Реконструкция котельной филиала "Борисоглебскгаз" г. Борисоглебск, ул. Матросова, 115</t>
  </si>
  <si>
    <t>Реконструкция административного здания филиала "Верхняя Хавамежрайгаз", ул. Георгиева, 175</t>
  </si>
  <si>
    <t>I кв. 2012</t>
  </si>
  <si>
    <t>Реконструкция гаража филиала "Верхняя Хавамежрайгаз", ул. Георгиева, 175</t>
  </si>
  <si>
    <t>III кв. 2012</t>
  </si>
  <si>
    <t>Реконструкция склада баллонов филиала "Верхняя Хавамежрайгаз", ул. Георгиева, 175</t>
  </si>
  <si>
    <t>Реконструкция административного здания ф-ла "Нижнедевицкрайгаз",с. Нижнедевицк,ул. Шматова,49</t>
  </si>
  <si>
    <t>III кв. 2010</t>
  </si>
  <si>
    <t>Реконструкция административного здания филиала "Острогожскмежрайгаз" г. Острогожск, ул. Ленина,7</t>
  </si>
  <si>
    <t>реконструкция административного здания ф-ла "Повориногаз"п. Поворино, ул. Газовиков,1</t>
  </si>
  <si>
    <t>реконструкция гаража филиала "Повориногаз", г. Поворино, ул. Газовиков, 1</t>
  </si>
  <si>
    <t>реконструкция производственного здания филиала "Подгоренскийрайгаз", пгт Подгоренский, ул. Газовая, 4</t>
  </si>
  <si>
    <t>реконструкция гаража филиала "Подгоренскийрайгаз", пгт Подгоренский, ул. Газовая, 4</t>
  </si>
  <si>
    <t>Реконструкция административного здания ф-ла "Хохольскиймежрайгаз",р.п.. Хохольский, пер. Есенина,25</t>
  </si>
  <si>
    <t>Монтаж охранно-пожарной сигнализации филиала "Воронежгаз", г. Воронеж, ул. Волгоградская, 30б</t>
  </si>
  <si>
    <t>Строительство гаража Каменской РЭГС ф-ла " Острогожскмежрайгаз",п. Каменка,ул. Гагарина,33</t>
  </si>
  <si>
    <t>III кв. 2009</t>
  </si>
  <si>
    <t>телеметрия ГРП и ЭЗУ</t>
  </si>
  <si>
    <t>газопроводы (спецнадбавка)</t>
  </si>
  <si>
    <t>Информация об инвестиционных программах ОАО "Воронежоблгаз" на 2011 год</t>
  </si>
  <si>
    <t>Газопровод высокого давления к с.Старая Тойда Аннинского района</t>
  </si>
  <si>
    <t>Газопровод высокого давления для перевода потребителей г.Боброва на отдельный выход, ЭХЗ</t>
  </si>
  <si>
    <t>Газопровод среднего давления в с.Васильевка Грибановского района</t>
  </si>
  <si>
    <t>Газоснабжение ул.Терновка в с.Пузево Бутурлиновского муниципального района (газопровод среднего давления до ШРП №3№4)</t>
  </si>
  <si>
    <t>Межпоселковый газопровод высокого давления для газификации сел Карайчевка и Пирамида Бутурлиновского района</t>
  </si>
  <si>
    <t>Газоснабжение х.Грушовый Калачеевского района</t>
  </si>
  <si>
    <t>Газопровод  высокого и среднего давления в пос.Некрылово Новохоперского района</t>
  </si>
  <si>
    <t>Газопровод высокого давления до с.Березки и х.Поддубный Павловского района</t>
  </si>
  <si>
    <t>Газопровод высокого давления с.Скляево-с.Ольховатка-с.Гнездилово Рамонского района</t>
  </si>
  <si>
    <t>Газопровод высокого давления для газоснабжения жилого микрорайона в с.Айдарово Рамонского района</t>
  </si>
  <si>
    <t>Газопровод высокого давления с.Копенкино-с.Чагори Россошанского района, ЭХЗ</t>
  </si>
  <si>
    <t>Газопровод среднего давления до ШРП №1,2,3,4,8,10 в с.Вознесеновка Семилукского района</t>
  </si>
  <si>
    <t>Газоснабжение с.Русаново Терновского муниципального района</t>
  </si>
  <si>
    <t>Газопровод высокого давления до с.Коршуновка Терновского района</t>
  </si>
  <si>
    <t>Проектные работы на объекты 2012г</t>
  </si>
  <si>
    <t>10,37</t>
  </si>
  <si>
    <t>-</t>
  </si>
  <si>
    <t>d 63, 90</t>
  </si>
  <si>
    <t>d 90</t>
  </si>
  <si>
    <t>d 63, 110</t>
  </si>
  <si>
    <t>d 89, 76</t>
  </si>
  <si>
    <t>d 160, 225</t>
  </si>
  <si>
    <t>d 110</t>
  </si>
  <si>
    <t>d 159, 273</t>
  </si>
  <si>
    <t>d 63, 90, 110</t>
  </si>
  <si>
    <t>d 63, 90, 110,160</t>
  </si>
  <si>
    <t>d 57, 76, 159</t>
  </si>
  <si>
    <t>Газопровод низкого давления по ул.Суворова -пер. Тамбовский в г.Павловск Павловского района</t>
  </si>
  <si>
    <t>Газопровод низкого давления по ул. 19 Партсъезда - ул. 8 Марта г. Лиски</t>
  </si>
  <si>
    <t>Газопровод низкого давления к котельной КПП и складу (ангару) ул. Чебышева, 28</t>
  </si>
  <si>
    <t>Газопровод н.д.  ул. Брусилова в г. Воронеже</t>
  </si>
  <si>
    <t>Газопровод низкого давления ул.Машиностроителей в г.Воронеже</t>
  </si>
  <si>
    <t>Газопровод  низкого давления ул.Нагорная в г.Воронеже</t>
  </si>
  <si>
    <t>Газопровод н.д.   ул.Новикова-ул.Саврасова  в г. Воронеже</t>
  </si>
  <si>
    <t>Замена ШРП по ул. Заслонова 13 г. Воронеж</t>
  </si>
  <si>
    <t>ШРП-1шт</t>
  </si>
  <si>
    <t>Газопровод н.д.  ул. Волгоградская в г. Воронеже</t>
  </si>
  <si>
    <t>Газопровод н.д.  ул. Моисеева  в г. Воронеже</t>
  </si>
  <si>
    <t xml:space="preserve">Газопровод высокого и низкого  давления с уст ШРП ул. Лагерная-Курнатовского г. Воронеж </t>
  </si>
  <si>
    <t>Реконструкция (перекладка) газопровода низкого давления по ул. Школьной в с. Новоживотинное Рамонского района( музей-усадьба Д. Веневитина)</t>
  </si>
  <si>
    <t>63,90,110</t>
  </si>
  <si>
    <t>Реконструкция (перекладка) газопровода среднего давления к х. Луговой Лискинского района</t>
  </si>
  <si>
    <t>Газопровод н.д.  ул.К.Маркса-пер.Западный в г. Борисоглебске</t>
  </si>
  <si>
    <t>Газопровод н.д.  ул. Свободы-ул. Бланская в г. Борисоглебске</t>
  </si>
  <si>
    <t xml:space="preserve">Газопровод  н.д. г. Россошь  ул.Малиновского -ул.Л.Чайкиной </t>
  </si>
  <si>
    <t>Газопровод н.д. и в.д.  с установкой  ШРП по ул. Кольцова в г. Новохоперске</t>
  </si>
  <si>
    <t>Газопровод в.,н.д. с установкой ШРП ул. Ленина  пгт. Латная Семилукского района</t>
  </si>
  <si>
    <t>Газопровод н.д.  ул.Мичурина-ул.Садовая ул. 40 лет Октября в г. Поворино</t>
  </si>
  <si>
    <t>Газопровод н.д. ул. Северная-пер.Холмистый р.п.Подгоренский</t>
  </si>
  <si>
    <t>Газопровод н.д.  ул. Советская - ул. Пролетарская   р.п. Таловая</t>
  </si>
  <si>
    <t>Реконструкция ГРП г. Воронеж, ул. 9 Января, 124</t>
  </si>
  <si>
    <t>ГРПМ-1шт</t>
  </si>
  <si>
    <t>Техническое перевооружение ГРП г. Воронеж, ул. Ворошилова, 39</t>
  </si>
  <si>
    <t>Техническое перевооружение ГРП  г. Воронеж   Ленинский проспект, 179</t>
  </si>
  <si>
    <t>Газопровод низкого давления ул. Степная-ул. Рубежная в р.п. Рамонь</t>
  </si>
  <si>
    <t>Получение исходных данных для проектирования объектов по Программе реконструкции и модернизации газораспределительных систем, сооружений и объектов на 2012г.</t>
  </si>
  <si>
    <t>газопроводы, ГРП, ШРП</t>
  </si>
  <si>
    <t>1.1.</t>
  </si>
  <si>
    <t>1.1.1.</t>
  </si>
  <si>
    <t>1.2.</t>
  </si>
  <si>
    <t>1.3.</t>
  </si>
  <si>
    <t>1.3.1.</t>
  </si>
  <si>
    <t>1.3.2.</t>
  </si>
  <si>
    <t>1.3.3.</t>
  </si>
  <si>
    <t>1.3.4.</t>
  </si>
  <si>
    <t>1.3.5.</t>
  </si>
  <si>
    <t>1.1.2.</t>
  </si>
  <si>
    <t xml:space="preserve">к приказу ФСТ России от 31 января 2011 г. № 36-э </t>
  </si>
  <si>
    <t>Приложение 4б</t>
  </si>
  <si>
    <t xml:space="preserve"> Реконструкция административного здания филиала "Аннарайгаз",пг. Анна, Гнездилова,106</t>
  </si>
  <si>
    <t>Реконструкция административного здания ф-ла "Эртильмежрайгаз" с. Терновка</t>
  </si>
  <si>
    <t>Реконструкция гаража филиала "Эртильмежрайгаз", г. Эртиль, ул. Горная, 12</t>
  </si>
  <si>
    <t>Реконструкция административного здания ф-ла "Эртильмежрайгаз", ул. Горная, 12</t>
  </si>
  <si>
    <t>Реконструкция гаража Репьевской РЭГС филиала "Хохольскиймежрайгаз", с. Репьевка, ул.Молодежная, 36</t>
  </si>
  <si>
    <t>Реконструкция производственного здания Репьевской РЭГС филиала "Хохольскиймежрайгаз", с. Репьевка, ул.Молодежная, 36</t>
  </si>
  <si>
    <t>d 57, 63, 110, 160.225</t>
  </si>
  <si>
    <t>d 426, 325</t>
  </si>
  <si>
    <t>d 63, 90.110.160</t>
  </si>
  <si>
    <t>d 63110, 160, 57, 89</t>
  </si>
  <si>
    <t>Газоснабжение с.Переволочное Калачеевского района, газопровод высокого, среднего и низкого давления</t>
  </si>
  <si>
    <t>III кв.2011</t>
  </si>
  <si>
    <t>Газопровод высокого и низкого давления до пос. Терновский, Долиновский Новохоперского района</t>
  </si>
  <si>
    <t>d 57, 76, 89, 108, 90, 63</t>
  </si>
  <si>
    <t>Газопровод среднего и низкого давления по ул. Советская,Шестакова,Кольцевая в с.Глубокое, Дедовка Петропавловского района</t>
  </si>
  <si>
    <t>d 63, 160, 225</t>
  </si>
  <si>
    <t>здания*</t>
  </si>
  <si>
    <t>легковой автотранспорт*</t>
  </si>
  <si>
    <t>компьютеры, оргтехника, ср-ва связи,охр.сист.*</t>
  </si>
  <si>
    <t>* - в инвестиционную программу включены затраты в части транспортировки природного газа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</si>
</sst>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15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right" indent="1"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2" xfId="0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>
      <alignment horizontal="right"/>
    </xf>
    <xf numFmtId="1" fontId="5" fillId="37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15" applyFont="1" applyFill="1" applyBorder="1" applyAlignment="1">
      <alignment horizontal="left" vertical="center" wrapText="1"/>
      <protection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8" t="s">
        <v>134</v>
      </c>
    </row>
    <row r="2" ht="15.75">
      <c r="I2" s="8" t="s">
        <v>133</v>
      </c>
    </row>
    <row r="3" ht="15.75">
      <c r="I3" s="8"/>
    </row>
    <row r="5" spans="2:11" ht="15.75" customHeight="1">
      <c r="B5" s="89" t="s">
        <v>65</v>
      </c>
      <c r="C5" s="89"/>
      <c r="D5" s="89"/>
      <c r="E5" s="89"/>
      <c r="F5" s="89"/>
      <c r="G5" s="89"/>
      <c r="H5" s="89"/>
      <c r="I5" s="89"/>
      <c r="J5" s="9"/>
      <c r="K5" s="9"/>
    </row>
    <row r="6" spans="2:10" ht="12.75">
      <c r="B6" s="6"/>
      <c r="C6" s="6"/>
      <c r="D6" s="6"/>
      <c r="F6" s="91" t="s">
        <v>0</v>
      </c>
      <c r="G6" s="91"/>
      <c r="H6" s="91"/>
      <c r="I6" s="91"/>
      <c r="J6" s="10"/>
    </row>
    <row r="7" spans="2:11" ht="15.75">
      <c r="B7" s="90" t="s">
        <v>17</v>
      </c>
      <c r="C7" s="90"/>
      <c r="D7" s="90"/>
      <c r="E7" s="90"/>
      <c r="F7" s="90"/>
      <c r="G7" s="90"/>
      <c r="H7" s="90"/>
      <c r="I7" s="90"/>
      <c r="J7" s="90"/>
      <c r="K7" s="90"/>
    </row>
    <row r="9" spans="1:9" ht="29.25" customHeight="1">
      <c r="A9" s="95" t="s">
        <v>1</v>
      </c>
      <c r="B9" s="95" t="s">
        <v>2</v>
      </c>
      <c r="C9" s="92" t="s">
        <v>6</v>
      </c>
      <c r="D9" s="94"/>
      <c r="E9" s="92" t="s">
        <v>7</v>
      </c>
      <c r="F9" s="94"/>
      <c r="G9" s="92" t="s">
        <v>14</v>
      </c>
      <c r="H9" s="93"/>
      <c r="I9" s="94"/>
    </row>
    <row r="10" spans="1:9" ht="63.75">
      <c r="A10" s="96"/>
      <c r="B10" s="96"/>
      <c r="C10" s="2" t="s">
        <v>4</v>
      </c>
      <c r="D10" s="2" t="s">
        <v>5</v>
      </c>
      <c r="E10" s="7" t="s">
        <v>8</v>
      </c>
      <c r="F10" s="7" t="s">
        <v>9</v>
      </c>
      <c r="G10" s="2" t="s">
        <v>12</v>
      </c>
      <c r="H10" s="2" t="s">
        <v>11</v>
      </c>
      <c r="I10" s="2" t="s">
        <v>13</v>
      </c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10" ht="12.75">
      <c r="A12" s="54">
        <v>1</v>
      </c>
      <c r="B12" s="55" t="s">
        <v>18</v>
      </c>
      <c r="C12" s="20"/>
      <c r="D12" s="20"/>
      <c r="E12" s="56"/>
      <c r="F12" s="86">
        <f>F13+F94+F95</f>
        <v>232755.63849152537</v>
      </c>
      <c r="G12" s="20"/>
      <c r="H12" s="20"/>
      <c r="I12" s="20"/>
      <c r="J12" s="40"/>
    </row>
    <row r="13" spans="1:9" ht="25.5">
      <c r="A13" s="18" t="s">
        <v>123</v>
      </c>
      <c r="B13" s="21" t="s">
        <v>24</v>
      </c>
      <c r="C13" s="20"/>
      <c r="D13" s="20"/>
      <c r="E13" s="84">
        <f>E14+E43</f>
        <v>382694.2362711865</v>
      </c>
      <c r="F13" s="84">
        <f>F14+F43</f>
        <v>164079.9944915254</v>
      </c>
      <c r="G13" s="19"/>
      <c r="H13" s="19"/>
      <c r="I13" s="19"/>
    </row>
    <row r="14" spans="1:9" ht="13.5" customHeight="1">
      <c r="A14" s="22" t="s">
        <v>124</v>
      </c>
      <c r="B14" s="23" t="s">
        <v>23</v>
      </c>
      <c r="C14" s="24"/>
      <c r="D14" s="24"/>
      <c r="E14" s="85">
        <f>E15+E34</f>
        <v>232383.7350847458</v>
      </c>
      <c r="F14" s="85">
        <f>F15+F34</f>
        <v>117119.41752542372</v>
      </c>
      <c r="G14" s="24"/>
      <c r="H14" s="24"/>
      <c r="I14" s="24"/>
    </row>
    <row r="15" spans="1:9" s="15" customFormat="1" ht="12.75">
      <c r="A15" s="25"/>
      <c r="B15" s="26" t="s">
        <v>64</v>
      </c>
      <c r="C15" s="27"/>
      <c r="D15" s="27"/>
      <c r="E15" s="61">
        <f>SUM(E16:E33)</f>
        <v>177253.30508474578</v>
      </c>
      <c r="F15" s="61">
        <f>SUM(F16:F33)</f>
        <v>106479.99152542373</v>
      </c>
      <c r="G15" s="61">
        <f>SUM(G16:G33)</f>
        <v>160.60000000000002</v>
      </c>
      <c r="H15" s="27"/>
      <c r="I15" s="61">
        <f>SUM(I16:I33)</f>
        <v>66</v>
      </c>
    </row>
    <row r="16" spans="1:11" ht="25.5">
      <c r="A16" s="71"/>
      <c r="B16" s="69" t="s">
        <v>66</v>
      </c>
      <c r="C16" s="17" t="s">
        <v>32</v>
      </c>
      <c r="D16" s="17" t="s">
        <v>30</v>
      </c>
      <c r="E16" s="66">
        <v>17491.101694915254</v>
      </c>
      <c r="F16" s="66">
        <v>16561</v>
      </c>
      <c r="G16" s="75" t="s">
        <v>81</v>
      </c>
      <c r="H16" s="76" t="s">
        <v>141</v>
      </c>
      <c r="I16" s="76">
        <v>8</v>
      </c>
      <c r="J16" s="68"/>
      <c r="K16" s="68"/>
    </row>
    <row r="17" spans="1:11" ht="25.5">
      <c r="A17" s="72"/>
      <c r="B17" s="69" t="s">
        <v>67</v>
      </c>
      <c r="C17" s="17" t="s">
        <v>35</v>
      </c>
      <c r="D17" s="17" t="s">
        <v>30</v>
      </c>
      <c r="E17" s="66">
        <v>2966.1016949152545</v>
      </c>
      <c r="F17" s="66">
        <v>4643</v>
      </c>
      <c r="G17" s="77">
        <v>3.1</v>
      </c>
      <c r="H17" s="2" t="s">
        <v>142</v>
      </c>
      <c r="I17" s="2" t="s">
        <v>82</v>
      </c>
      <c r="J17" s="68"/>
      <c r="K17" s="68"/>
    </row>
    <row r="18" spans="1:11" ht="25.5">
      <c r="A18" s="73"/>
      <c r="B18" s="69" t="s">
        <v>68</v>
      </c>
      <c r="C18" s="17" t="s">
        <v>35</v>
      </c>
      <c r="D18" s="17">
        <v>2012</v>
      </c>
      <c r="E18" s="66">
        <v>7966.1016949152545</v>
      </c>
      <c r="F18" s="66">
        <v>3199</v>
      </c>
      <c r="G18" s="77">
        <v>6.51</v>
      </c>
      <c r="H18" s="2" t="s">
        <v>143</v>
      </c>
      <c r="I18" s="2">
        <v>9</v>
      </c>
      <c r="J18" s="68"/>
      <c r="K18" s="68"/>
    </row>
    <row r="19" spans="1:11" ht="38.25">
      <c r="A19" s="72"/>
      <c r="B19" s="69" t="s">
        <v>69</v>
      </c>
      <c r="C19" s="43" t="s">
        <v>35</v>
      </c>
      <c r="D19" s="17" t="s">
        <v>30</v>
      </c>
      <c r="E19" s="66">
        <v>2658.813559322034</v>
      </c>
      <c r="F19" s="66">
        <v>2025</v>
      </c>
      <c r="G19" s="78">
        <v>2.5</v>
      </c>
      <c r="H19" s="79" t="s">
        <v>84</v>
      </c>
      <c r="I19" s="79">
        <v>2</v>
      </c>
      <c r="J19" s="68"/>
      <c r="K19" s="68"/>
    </row>
    <row r="20" spans="1:11" ht="38.25">
      <c r="A20" s="73"/>
      <c r="B20" s="69" t="s">
        <v>70</v>
      </c>
      <c r="C20" s="17" t="s">
        <v>35</v>
      </c>
      <c r="D20" s="17">
        <v>2012</v>
      </c>
      <c r="E20" s="66">
        <v>13135.593220338984</v>
      </c>
      <c r="F20" s="66">
        <v>7909</v>
      </c>
      <c r="G20" s="75">
        <v>11.9</v>
      </c>
      <c r="H20" s="2" t="s">
        <v>144</v>
      </c>
      <c r="I20" s="2">
        <v>3</v>
      </c>
      <c r="J20" s="68"/>
      <c r="K20" s="68"/>
    </row>
    <row r="21" spans="1:11" ht="25.5">
      <c r="A21" s="72"/>
      <c r="B21" s="69" t="s">
        <v>145</v>
      </c>
      <c r="C21" s="17">
        <v>2010</v>
      </c>
      <c r="D21" s="17" t="s">
        <v>30</v>
      </c>
      <c r="E21" s="66">
        <v>8650.762711864407</v>
      </c>
      <c r="F21" s="66">
        <v>6148</v>
      </c>
      <c r="G21" s="75">
        <v>21</v>
      </c>
      <c r="H21" s="2" t="s">
        <v>90</v>
      </c>
      <c r="I21" s="79">
        <v>8</v>
      </c>
      <c r="J21" s="68"/>
      <c r="K21" s="68"/>
    </row>
    <row r="22" spans="1:11" ht="12.75">
      <c r="A22" s="73"/>
      <c r="B22" s="69" t="s">
        <v>71</v>
      </c>
      <c r="C22" s="17" t="s">
        <v>146</v>
      </c>
      <c r="D22" s="17">
        <v>2012</v>
      </c>
      <c r="E22" s="66">
        <v>2118.64406779661</v>
      </c>
      <c r="F22" s="66">
        <v>2117</v>
      </c>
      <c r="G22" s="75">
        <v>1.74</v>
      </c>
      <c r="H22" s="2" t="s">
        <v>85</v>
      </c>
      <c r="I22" s="2">
        <v>2</v>
      </c>
      <c r="J22" s="68"/>
      <c r="K22" s="68"/>
    </row>
    <row r="23" spans="1:11" ht="25.5">
      <c r="A23" s="72"/>
      <c r="B23" s="69" t="s">
        <v>147</v>
      </c>
      <c r="C23" s="17" t="s">
        <v>35</v>
      </c>
      <c r="D23" s="17">
        <v>2012</v>
      </c>
      <c r="E23" s="66">
        <v>25423.728813559323</v>
      </c>
      <c r="F23" s="66">
        <v>16584.796610169495</v>
      </c>
      <c r="G23" s="78">
        <v>21.5</v>
      </c>
      <c r="H23" s="2" t="s">
        <v>87</v>
      </c>
      <c r="I23" s="7">
        <v>1</v>
      </c>
      <c r="J23" s="68"/>
      <c r="K23" s="68"/>
    </row>
    <row r="24" spans="1:11" ht="25.5">
      <c r="A24" s="72"/>
      <c r="B24" s="70" t="s">
        <v>72</v>
      </c>
      <c r="C24" s="17">
        <v>2010</v>
      </c>
      <c r="D24" s="43" t="s">
        <v>42</v>
      </c>
      <c r="E24" s="66">
        <v>3579.830508474576</v>
      </c>
      <c r="F24" s="66">
        <v>1670.3983050847457</v>
      </c>
      <c r="G24" s="80">
        <v>2.9</v>
      </c>
      <c r="H24" s="2" t="s">
        <v>148</v>
      </c>
      <c r="I24" s="17">
        <v>4</v>
      </c>
      <c r="J24" s="68"/>
      <c r="K24" s="68"/>
    </row>
    <row r="25" spans="1:11" ht="25.5">
      <c r="A25" s="72"/>
      <c r="B25" s="70" t="s">
        <v>73</v>
      </c>
      <c r="C25" s="17">
        <v>2010</v>
      </c>
      <c r="D25" s="17" t="s">
        <v>35</v>
      </c>
      <c r="E25" s="66">
        <v>12650.508474576272</v>
      </c>
      <c r="F25" s="66">
        <v>8531</v>
      </c>
      <c r="G25" s="80">
        <v>10.17</v>
      </c>
      <c r="H25" s="2" t="s">
        <v>86</v>
      </c>
      <c r="I25" s="17">
        <v>2</v>
      </c>
      <c r="J25" s="68"/>
      <c r="K25" s="68"/>
    </row>
    <row r="26" spans="1:11" ht="38.25">
      <c r="A26" s="72"/>
      <c r="B26" s="70" t="s">
        <v>149</v>
      </c>
      <c r="C26" s="17">
        <v>2010</v>
      </c>
      <c r="D26" s="17" t="s">
        <v>32</v>
      </c>
      <c r="E26" s="66">
        <v>3303.389830508475</v>
      </c>
      <c r="F26" s="66">
        <v>65</v>
      </c>
      <c r="G26" s="81">
        <v>5</v>
      </c>
      <c r="H26" s="2" t="s">
        <v>90</v>
      </c>
      <c r="I26" s="17"/>
      <c r="J26" s="68"/>
      <c r="K26" s="68"/>
    </row>
    <row r="27" spans="1:11" ht="25.5">
      <c r="A27" s="72"/>
      <c r="B27" s="70" t="s">
        <v>74</v>
      </c>
      <c r="C27" s="17">
        <v>2010</v>
      </c>
      <c r="D27" s="43" t="s">
        <v>42</v>
      </c>
      <c r="E27" s="66">
        <v>29333.13559322034</v>
      </c>
      <c r="F27" s="66">
        <v>15736</v>
      </c>
      <c r="G27" s="80">
        <v>16.3</v>
      </c>
      <c r="H27" s="2" t="s">
        <v>150</v>
      </c>
      <c r="I27" s="17">
        <v>3</v>
      </c>
      <c r="J27" s="68"/>
      <c r="K27" s="68"/>
    </row>
    <row r="28" spans="1:11" ht="25.5">
      <c r="A28" s="72"/>
      <c r="B28" s="69" t="s">
        <v>75</v>
      </c>
      <c r="C28" s="17" t="s">
        <v>35</v>
      </c>
      <c r="D28" s="17" t="s">
        <v>30</v>
      </c>
      <c r="E28" s="66">
        <v>762.7966101694916</v>
      </c>
      <c r="F28" s="66">
        <v>1600</v>
      </c>
      <c r="G28" s="75">
        <v>0.22</v>
      </c>
      <c r="H28" s="82" t="s">
        <v>88</v>
      </c>
      <c r="I28" s="82">
        <v>1</v>
      </c>
      <c r="J28" s="68"/>
      <c r="K28" s="68"/>
    </row>
    <row r="29" spans="1:11" ht="25.5">
      <c r="A29" s="72"/>
      <c r="B29" s="70" t="s">
        <v>76</v>
      </c>
      <c r="C29" s="17">
        <v>2010</v>
      </c>
      <c r="D29" s="17" t="s">
        <v>35</v>
      </c>
      <c r="E29" s="66">
        <v>9034.152542372882</v>
      </c>
      <c r="F29" s="66">
        <v>455</v>
      </c>
      <c r="G29" s="80">
        <v>6.9</v>
      </c>
      <c r="H29" s="2" t="s">
        <v>89</v>
      </c>
      <c r="I29" s="46">
        <v>1</v>
      </c>
      <c r="J29" s="68"/>
      <c r="K29" s="68"/>
    </row>
    <row r="30" spans="1:11" ht="25.5">
      <c r="A30" s="73"/>
      <c r="B30" s="69" t="s">
        <v>77</v>
      </c>
      <c r="C30" s="17" t="s">
        <v>35</v>
      </c>
      <c r="D30" s="17" t="s">
        <v>30</v>
      </c>
      <c r="E30" s="66">
        <v>2944.8305084745766</v>
      </c>
      <c r="F30" s="66">
        <v>3367</v>
      </c>
      <c r="G30" s="83">
        <v>3.69</v>
      </c>
      <c r="H30" s="46" t="s">
        <v>83</v>
      </c>
      <c r="I30" s="46">
        <v>6</v>
      </c>
      <c r="J30" s="68"/>
      <c r="K30" s="68"/>
    </row>
    <row r="31" spans="1:11" ht="25.5">
      <c r="A31" s="72"/>
      <c r="B31" s="70" t="s">
        <v>78</v>
      </c>
      <c r="C31" s="17">
        <v>2010</v>
      </c>
      <c r="D31" s="43" t="s">
        <v>42</v>
      </c>
      <c r="E31" s="66">
        <v>20961.77966101695</v>
      </c>
      <c r="F31" s="66">
        <v>8433.796610169491</v>
      </c>
      <c r="G31" s="80">
        <v>43.27</v>
      </c>
      <c r="H31" s="2" t="s">
        <v>91</v>
      </c>
      <c r="I31" s="17">
        <v>15</v>
      </c>
      <c r="J31" s="68"/>
      <c r="K31" s="68"/>
    </row>
    <row r="32" spans="1:11" ht="25.5">
      <c r="A32" s="72"/>
      <c r="B32" s="70" t="s">
        <v>79</v>
      </c>
      <c r="C32" s="17">
        <v>2010</v>
      </c>
      <c r="D32" s="17" t="s">
        <v>35</v>
      </c>
      <c r="E32" s="66">
        <v>1560.1694915254238</v>
      </c>
      <c r="F32" s="66">
        <v>271</v>
      </c>
      <c r="G32" s="80">
        <v>3.9</v>
      </c>
      <c r="H32" s="2" t="s">
        <v>92</v>
      </c>
      <c r="I32" s="17">
        <v>1</v>
      </c>
      <c r="J32" s="68"/>
      <c r="K32" s="68"/>
    </row>
    <row r="33" spans="1:11" ht="12.75">
      <c r="A33" s="74"/>
      <c r="B33" s="16" t="s">
        <v>80</v>
      </c>
      <c r="C33" s="17"/>
      <c r="D33" s="17"/>
      <c r="E33" s="66">
        <v>12711.864406779661</v>
      </c>
      <c r="F33" s="66">
        <v>7164</v>
      </c>
      <c r="G33" s="80"/>
      <c r="H33" s="17"/>
      <c r="I33" s="17"/>
      <c r="J33" s="68"/>
      <c r="K33" s="68"/>
    </row>
    <row r="34" spans="1:9" ht="12.75">
      <c r="A34" s="25"/>
      <c r="B34" s="26" t="s">
        <v>151</v>
      </c>
      <c r="C34" s="27"/>
      <c r="D34" s="27"/>
      <c r="E34" s="61">
        <f>SUM(E35:E42)</f>
        <v>55130.43000000001</v>
      </c>
      <c r="F34" s="61">
        <f>SUM(F35:F42)</f>
        <v>10639.426</v>
      </c>
      <c r="G34" s="35"/>
      <c r="H34" s="35"/>
      <c r="I34" s="35"/>
    </row>
    <row r="35" spans="1:9" ht="12.75">
      <c r="A35" s="28"/>
      <c r="B35" s="16" t="s">
        <v>28</v>
      </c>
      <c r="C35" s="3" t="s">
        <v>29</v>
      </c>
      <c r="D35" s="3" t="s">
        <v>30</v>
      </c>
      <c r="E35" s="57">
        <v>31922.77</v>
      </c>
      <c r="F35" s="36">
        <v>5600</v>
      </c>
      <c r="G35" s="19"/>
      <c r="H35" s="19"/>
      <c r="I35" s="19"/>
    </row>
    <row r="36" spans="1:9" ht="25.5">
      <c r="A36" s="28"/>
      <c r="B36" s="16" t="s">
        <v>31</v>
      </c>
      <c r="C36" s="3" t="s">
        <v>32</v>
      </c>
      <c r="D36" s="3" t="s">
        <v>30</v>
      </c>
      <c r="E36" s="57">
        <v>15254.24</v>
      </c>
      <c r="F36" s="36">
        <v>3559.325</v>
      </c>
      <c r="G36" s="19"/>
      <c r="H36" s="19"/>
      <c r="I36" s="19"/>
    </row>
    <row r="37" spans="1:9" ht="12.75">
      <c r="A37" s="28"/>
      <c r="B37" s="16" t="s">
        <v>33</v>
      </c>
      <c r="C37" s="3" t="s">
        <v>34</v>
      </c>
      <c r="D37" s="3" t="s">
        <v>35</v>
      </c>
      <c r="E37" s="57">
        <v>1864.41</v>
      </c>
      <c r="F37" s="36">
        <v>1127.119</v>
      </c>
      <c r="G37" s="19"/>
      <c r="H37" s="19"/>
      <c r="I37" s="19"/>
    </row>
    <row r="38" spans="1:9" ht="38.25">
      <c r="A38" s="28"/>
      <c r="B38" s="16" t="s">
        <v>38</v>
      </c>
      <c r="C38" s="3" t="s">
        <v>36</v>
      </c>
      <c r="D38" s="3" t="s">
        <v>37</v>
      </c>
      <c r="E38" s="57">
        <v>296.62</v>
      </c>
      <c r="F38" s="36">
        <v>5.936</v>
      </c>
      <c r="G38" s="19"/>
      <c r="H38" s="19"/>
      <c r="I38" s="19"/>
    </row>
    <row r="39" spans="1:9" ht="25.5">
      <c r="A39" s="28"/>
      <c r="B39" s="16" t="s">
        <v>39</v>
      </c>
      <c r="C39" s="3" t="s">
        <v>36</v>
      </c>
      <c r="D39" s="3" t="s">
        <v>37</v>
      </c>
      <c r="E39" s="57">
        <v>271.19</v>
      </c>
      <c r="F39" s="36">
        <v>5.936</v>
      </c>
      <c r="G39" s="19"/>
      <c r="H39" s="19"/>
      <c r="I39" s="19"/>
    </row>
    <row r="40" spans="1:9" ht="25.5">
      <c r="A40" s="28"/>
      <c r="B40" s="16" t="s">
        <v>40</v>
      </c>
      <c r="C40" s="3" t="s">
        <v>35</v>
      </c>
      <c r="D40" s="3" t="s">
        <v>35</v>
      </c>
      <c r="E40" s="57">
        <v>381.36</v>
      </c>
      <c r="F40" s="36">
        <v>266.952</v>
      </c>
      <c r="G40" s="19"/>
      <c r="H40" s="19"/>
      <c r="I40" s="19"/>
    </row>
    <row r="41" spans="1:9" ht="25.5">
      <c r="A41" s="28"/>
      <c r="B41" s="16" t="s">
        <v>41</v>
      </c>
      <c r="C41" s="3" t="s">
        <v>36</v>
      </c>
      <c r="D41" s="3" t="s">
        <v>37</v>
      </c>
      <c r="E41" s="57">
        <v>5084.75</v>
      </c>
      <c r="F41" s="36">
        <v>35.595</v>
      </c>
      <c r="G41" s="19"/>
      <c r="H41" s="19"/>
      <c r="I41" s="19"/>
    </row>
    <row r="42" spans="1:9" ht="25.5">
      <c r="A42" s="28"/>
      <c r="B42" s="16" t="s">
        <v>61</v>
      </c>
      <c r="C42" s="3" t="s">
        <v>62</v>
      </c>
      <c r="D42" s="3" t="s">
        <v>62</v>
      </c>
      <c r="E42" s="57">
        <v>55.09</v>
      </c>
      <c r="F42" s="36">
        <v>38.563</v>
      </c>
      <c r="G42" s="19"/>
      <c r="H42" s="19"/>
      <c r="I42" s="19"/>
    </row>
    <row r="43" spans="1:9" ht="12.75">
      <c r="A43" s="22" t="s">
        <v>132</v>
      </c>
      <c r="B43" s="29" t="s">
        <v>10</v>
      </c>
      <c r="C43" s="24"/>
      <c r="D43" s="24"/>
      <c r="E43" s="85">
        <f>E44+E71+E72</f>
        <v>150310.50118644067</v>
      </c>
      <c r="F43" s="85">
        <f>F44+F71+F72</f>
        <v>46960.5769661017</v>
      </c>
      <c r="G43" s="24"/>
      <c r="H43" s="24"/>
      <c r="I43" s="24"/>
    </row>
    <row r="44" spans="1:9" s="52" customFormat="1" ht="12.75">
      <c r="A44" s="25"/>
      <c r="B44" s="26" t="s">
        <v>122</v>
      </c>
      <c r="C44" s="27"/>
      <c r="D44" s="27"/>
      <c r="E44" s="61">
        <f>SUM(E45:E70)</f>
        <v>21443.77118644068</v>
      </c>
      <c r="F44" s="61">
        <f>SUM(F45:F70)</f>
        <v>8722.677966101695</v>
      </c>
      <c r="G44" s="61">
        <f>SUM(G45:G70)</f>
        <v>4.922</v>
      </c>
      <c r="H44" s="27"/>
      <c r="I44" s="61">
        <v>7</v>
      </c>
    </row>
    <row r="45" spans="1:11" ht="25.5">
      <c r="A45" s="32"/>
      <c r="B45" s="62" t="s">
        <v>93</v>
      </c>
      <c r="C45" s="17" t="s">
        <v>35</v>
      </c>
      <c r="D45" s="17" t="s">
        <v>30</v>
      </c>
      <c r="E45" s="66">
        <v>733.6271186440678</v>
      </c>
      <c r="F45" s="66">
        <v>300</v>
      </c>
      <c r="G45" s="45">
        <v>0.079</v>
      </c>
      <c r="H45" s="46">
        <v>57</v>
      </c>
      <c r="I45" s="46"/>
      <c r="J45" s="41"/>
      <c r="K45" s="41"/>
    </row>
    <row r="46" spans="1:11" ht="25.5">
      <c r="A46" s="42"/>
      <c r="B46" s="63" t="s">
        <v>94</v>
      </c>
      <c r="C46" s="17">
        <v>2010</v>
      </c>
      <c r="D46" s="17" t="s">
        <v>35</v>
      </c>
      <c r="E46" s="66">
        <v>699.8813559322034</v>
      </c>
      <c r="F46" s="66">
        <v>50</v>
      </c>
      <c r="G46" s="47">
        <v>0.54</v>
      </c>
      <c r="H46" s="46">
        <v>114</v>
      </c>
      <c r="I46" s="46"/>
      <c r="J46" s="41"/>
      <c r="K46" s="41"/>
    </row>
    <row r="47" spans="1:11" ht="25.5">
      <c r="A47" s="32"/>
      <c r="B47" s="64" t="s">
        <v>95</v>
      </c>
      <c r="C47" s="43" t="s">
        <v>32</v>
      </c>
      <c r="D47" s="43" t="s">
        <v>35</v>
      </c>
      <c r="E47" s="66">
        <v>498.6101694915255</v>
      </c>
      <c r="F47" s="66">
        <v>100</v>
      </c>
      <c r="G47" s="48">
        <v>0.286</v>
      </c>
      <c r="H47" s="49">
        <v>57.63</v>
      </c>
      <c r="I47" s="49"/>
      <c r="J47" s="41"/>
      <c r="K47" s="41"/>
    </row>
    <row r="48" spans="1:11" ht="12.75">
      <c r="A48" s="42"/>
      <c r="B48" s="65" t="s">
        <v>96</v>
      </c>
      <c r="C48" s="43" t="s">
        <v>32</v>
      </c>
      <c r="D48" s="43" t="s">
        <v>35</v>
      </c>
      <c r="E48" s="66">
        <v>632.1694915254238</v>
      </c>
      <c r="F48" s="66">
        <v>50</v>
      </c>
      <c r="G48" s="48">
        <v>0.158</v>
      </c>
      <c r="H48" s="49">
        <v>219</v>
      </c>
      <c r="I48" s="49"/>
      <c r="J48" s="41"/>
      <c r="K48" s="41"/>
    </row>
    <row r="49" spans="1:11" ht="25.5">
      <c r="A49" s="42"/>
      <c r="B49" s="65" t="s">
        <v>97</v>
      </c>
      <c r="C49" s="43" t="s">
        <v>32</v>
      </c>
      <c r="D49" s="43" t="s">
        <v>35</v>
      </c>
      <c r="E49" s="66">
        <v>627.8220338983051</v>
      </c>
      <c r="F49" s="66">
        <v>50</v>
      </c>
      <c r="G49" s="48">
        <v>0.165</v>
      </c>
      <c r="H49" s="49">
        <v>159.108</v>
      </c>
      <c r="I49" s="49"/>
      <c r="J49" s="41"/>
      <c r="K49" s="41"/>
    </row>
    <row r="50" spans="1:11" ht="12.75">
      <c r="A50" s="42"/>
      <c r="B50" s="65" t="s">
        <v>98</v>
      </c>
      <c r="C50" s="43" t="s">
        <v>32</v>
      </c>
      <c r="D50" s="43" t="s">
        <v>35</v>
      </c>
      <c r="E50" s="66">
        <v>867.6694915254238</v>
      </c>
      <c r="F50" s="66">
        <v>50</v>
      </c>
      <c r="G50" s="47">
        <v>0.15</v>
      </c>
      <c r="H50" s="46">
        <v>159</v>
      </c>
      <c r="I50" s="46"/>
      <c r="J50" s="41"/>
      <c r="K50" s="41"/>
    </row>
    <row r="51" spans="1:11" ht="12.75">
      <c r="A51" s="32"/>
      <c r="B51" s="64" t="s">
        <v>99</v>
      </c>
      <c r="C51" s="43" t="s">
        <v>32</v>
      </c>
      <c r="D51" s="43" t="s">
        <v>35</v>
      </c>
      <c r="E51" s="66">
        <v>672.3220338983051</v>
      </c>
      <c r="F51" s="66">
        <v>50</v>
      </c>
      <c r="G51" s="47">
        <v>0.236</v>
      </c>
      <c r="H51" s="46">
        <v>108.57</v>
      </c>
      <c r="I51" s="46"/>
      <c r="J51" s="41"/>
      <c r="K51" s="41"/>
    </row>
    <row r="52" spans="1:11" ht="12.75">
      <c r="A52" s="42"/>
      <c r="B52" s="64" t="s">
        <v>100</v>
      </c>
      <c r="C52" s="43" t="s">
        <v>32</v>
      </c>
      <c r="D52" s="43" t="s">
        <v>35</v>
      </c>
      <c r="E52" s="66">
        <v>215.44915254237287</v>
      </c>
      <c r="F52" s="66">
        <v>13</v>
      </c>
      <c r="G52" s="50"/>
      <c r="H52" s="46"/>
      <c r="I52" s="46" t="s">
        <v>101</v>
      </c>
      <c r="J52" s="41"/>
      <c r="K52" s="41"/>
    </row>
    <row r="53" spans="1:11" ht="12.75">
      <c r="A53" s="44"/>
      <c r="B53" s="65" t="s">
        <v>102</v>
      </c>
      <c r="C53" s="43" t="s">
        <v>32</v>
      </c>
      <c r="D53" s="43" t="s">
        <v>35</v>
      </c>
      <c r="E53" s="66">
        <v>506.59322033898303</v>
      </c>
      <c r="F53" s="66">
        <v>50</v>
      </c>
      <c r="G53" s="50">
        <v>0.148</v>
      </c>
      <c r="H53" s="46">
        <v>273</v>
      </c>
      <c r="I53" s="46"/>
      <c r="J53" s="41"/>
      <c r="K53" s="41"/>
    </row>
    <row r="54" spans="1:11" ht="12.75">
      <c r="A54" s="44"/>
      <c r="B54" s="65" t="s">
        <v>103</v>
      </c>
      <c r="C54" s="43" t="s">
        <v>32</v>
      </c>
      <c r="D54" s="43" t="s">
        <v>35</v>
      </c>
      <c r="E54" s="66">
        <v>586.5593220338983</v>
      </c>
      <c r="F54" s="66">
        <v>50</v>
      </c>
      <c r="G54" s="50">
        <v>0.111</v>
      </c>
      <c r="H54" s="46">
        <v>108</v>
      </c>
      <c r="I54" s="46"/>
      <c r="J54" s="41"/>
      <c r="K54" s="41"/>
    </row>
    <row r="55" spans="1:11" ht="25.5">
      <c r="A55" s="44"/>
      <c r="B55" s="65" t="s">
        <v>104</v>
      </c>
      <c r="C55" s="43" t="s">
        <v>35</v>
      </c>
      <c r="D55" s="17" t="s">
        <v>30</v>
      </c>
      <c r="E55" s="66">
        <v>413.1694915254238</v>
      </c>
      <c r="F55" s="66">
        <v>250</v>
      </c>
      <c r="G55" s="50">
        <v>0.03</v>
      </c>
      <c r="H55" s="46">
        <v>57.108</v>
      </c>
      <c r="I55" s="46" t="s">
        <v>101</v>
      </c>
      <c r="J55" s="41"/>
      <c r="K55" s="41"/>
    </row>
    <row r="56" spans="1:11" ht="38.25">
      <c r="A56" s="44"/>
      <c r="B56" s="65" t="s">
        <v>105</v>
      </c>
      <c r="C56" s="43" t="s">
        <v>35</v>
      </c>
      <c r="D56" s="17" t="s">
        <v>30</v>
      </c>
      <c r="E56" s="66">
        <v>589.457627118644</v>
      </c>
      <c r="F56" s="66">
        <v>300</v>
      </c>
      <c r="G56" s="51">
        <v>0.256</v>
      </c>
      <c r="H56" s="46" t="s">
        <v>106</v>
      </c>
      <c r="I56" s="46"/>
      <c r="J56" s="41"/>
      <c r="K56" s="41"/>
    </row>
    <row r="57" spans="1:11" ht="25.5">
      <c r="A57" s="44"/>
      <c r="B57" s="65" t="s">
        <v>107</v>
      </c>
      <c r="C57" s="43" t="s">
        <v>32</v>
      </c>
      <c r="D57" s="43" t="s">
        <v>35</v>
      </c>
      <c r="E57" s="66">
        <v>2395.169491525424</v>
      </c>
      <c r="F57" s="66">
        <v>50</v>
      </c>
      <c r="G57" s="50">
        <v>0.65</v>
      </c>
      <c r="H57" s="46">
        <v>63</v>
      </c>
      <c r="I57" s="46"/>
      <c r="J57" s="41"/>
      <c r="K57" s="41"/>
    </row>
    <row r="58" spans="1:11" ht="25.5">
      <c r="A58" s="44"/>
      <c r="B58" s="65" t="s">
        <v>108</v>
      </c>
      <c r="C58" s="43" t="s">
        <v>32</v>
      </c>
      <c r="D58" s="43" t="s">
        <v>35</v>
      </c>
      <c r="E58" s="66">
        <v>523.7966101694916</v>
      </c>
      <c r="F58" s="66">
        <v>50</v>
      </c>
      <c r="G58" s="50">
        <v>0.2</v>
      </c>
      <c r="H58" s="46">
        <v>159</v>
      </c>
      <c r="I58" s="46"/>
      <c r="J58" s="41"/>
      <c r="K58" s="41"/>
    </row>
    <row r="59" spans="1:11" ht="12.75">
      <c r="A59" s="44"/>
      <c r="B59" s="65" t="s">
        <v>109</v>
      </c>
      <c r="C59" s="43" t="s">
        <v>32</v>
      </c>
      <c r="D59" s="43" t="s">
        <v>35</v>
      </c>
      <c r="E59" s="66">
        <v>635.0762711864407</v>
      </c>
      <c r="F59" s="66">
        <v>50</v>
      </c>
      <c r="G59" s="50">
        <v>0.298</v>
      </c>
      <c r="H59" s="46">
        <v>108</v>
      </c>
      <c r="I59" s="46"/>
      <c r="J59" s="41"/>
      <c r="K59" s="41"/>
    </row>
    <row r="60" spans="1:11" ht="12.75">
      <c r="A60" s="44"/>
      <c r="B60" s="65" t="s">
        <v>110</v>
      </c>
      <c r="C60" s="43" t="s">
        <v>32</v>
      </c>
      <c r="D60" s="43" t="s">
        <v>35</v>
      </c>
      <c r="E60" s="66">
        <v>1252.9406779661017</v>
      </c>
      <c r="F60" s="66">
        <v>50</v>
      </c>
      <c r="G60" s="51">
        <v>0.868</v>
      </c>
      <c r="H60" s="46">
        <v>108</v>
      </c>
      <c r="I60" s="46"/>
      <c r="J60" s="41"/>
      <c r="K60" s="41"/>
    </row>
    <row r="61" spans="1:11" ht="25.5">
      <c r="A61" s="44"/>
      <c r="B61" s="65" t="s">
        <v>111</v>
      </c>
      <c r="C61" s="43" t="s">
        <v>32</v>
      </c>
      <c r="D61" s="43" t="s">
        <v>35</v>
      </c>
      <c r="E61" s="66">
        <v>805.3898305084746</v>
      </c>
      <c r="F61" s="66">
        <v>50</v>
      </c>
      <c r="G61" s="50">
        <v>0.09</v>
      </c>
      <c r="H61" s="46">
        <v>57.159</v>
      </c>
      <c r="I61" s="46" t="s">
        <v>101</v>
      </c>
      <c r="J61" s="41"/>
      <c r="K61" s="41"/>
    </row>
    <row r="62" spans="1:11" ht="25.5">
      <c r="A62" s="44"/>
      <c r="B62" s="65" t="s">
        <v>112</v>
      </c>
      <c r="C62" s="43" t="s">
        <v>32</v>
      </c>
      <c r="D62" s="43" t="s">
        <v>35</v>
      </c>
      <c r="E62" s="66">
        <v>690.9406779661017</v>
      </c>
      <c r="F62" s="66">
        <v>50</v>
      </c>
      <c r="G62" s="50">
        <v>0.05</v>
      </c>
      <c r="H62" s="46">
        <v>57.76</v>
      </c>
      <c r="I62" s="46" t="s">
        <v>101</v>
      </c>
      <c r="J62" s="41"/>
      <c r="K62" s="41"/>
    </row>
    <row r="63" spans="1:11" ht="25.5">
      <c r="A63" s="44"/>
      <c r="B63" s="65" t="s">
        <v>113</v>
      </c>
      <c r="C63" s="43" t="s">
        <v>32</v>
      </c>
      <c r="D63" s="43" t="s">
        <v>35</v>
      </c>
      <c r="E63" s="66">
        <v>640.0762711864406</v>
      </c>
      <c r="F63" s="66">
        <v>50</v>
      </c>
      <c r="G63" s="50">
        <v>0.285</v>
      </c>
      <c r="H63" s="46">
        <v>108</v>
      </c>
      <c r="I63" s="46"/>
      <c r="J63" s="41"/>
      <c r="K63" s="41"/>
    </row>
    <row r="64" spans="1:11" ht="25.5">
      <c r="A64" s="44"/>
      <c r="B64" s="65" t="s">
        <v>114</v>
      </c>
      <c r="C64" s="43" t="s">
        <v>32</v>
      </c>
      <c r="D64" s="43" t="s">
        <v>35</v>
      </c>
      <c r="E64" s="66">
        <v>287.5593220338983</v>
      </c>
      <c r="F64" s="66">
        <v>50</v>
      </c>
      <c r="G64" s="50">
        <v>0.144</v>
      </c>
      <c r="H64" s="46">
        <v>57.76</v>
      </c>
      <c r="I64" s="46"/>
      <c r="J64" s="41"/>
      <c r="K64" s="41"/>
    </row>
    <row r="65" spans="1:11" ht="25.5">
      <c r="A65" s="44"/>
      <c r="B65" s="65" t="s">
        <v>115</v>
      </c>
      <c r="C65" s="43" t="s">
        <v>32</v>
      </c>
      <c r="D65" s="43" t="s">
        <v>35</v>
      </c>
      <c r="E65" s="66">
        <v>328.33898305084745</v>
      </c>
      <c r="F65" s="66">
        <v>50</v>
      </c>
      <c r="G65" s="50">
        <v>0.098</v>
      </c>
      <c r="H65" s="46">
        <v>160</v>
      </c>
      <c r="I65" s="46"/>
      <c r="J65" s="41"/>
      <c r="K65" s="41"/>
    </row>
    <row r="66" spans="1:11" ht="12.75">
      <c r="A66" s="44"/>
      <c r="B66" s="65" t="s">
        <v>116</v>
      </c>
      <c r="C66" s="43" t="s">
        <v>35</v>
      </c>
      <c r="D66" s="17" t="s">
        <v>30</v>
      </c>
      <c r="E66" s="66">
        <v>2471.813559322034</v>
      </c>
      <c r="F66" s="66">
        <v>2018.3813559322036</v>
      </c>
      <c r="G66" s="50"/>
      <c r="H66" s="46"/>
      <c r="I66" s="46" t="s">
        <v>117</v>
      </c>
      <c r="J66" s="41"/>
      <c r="K66" s="41"/>
    </row>
    <row r="67" spans="1:11" ht="25.5">
      <c r="A67" s="44"/>
      <c r="B67" s="65" t="s">
        <v>118</v>
      </c>
      <c r="C67" s="43" t="s">
        <v>35</v>
      </c>
      <c r="D67" s="17" t="s">
        <v>30</v>
      </c>
      <c r="E67" s="66">
        <v>2450.7033898305085</v>
      </c>
      <c r="F67" s="66">
        <v>1994.2966101694917</v>
      </c>
      <c r="G67" s="50"/>
      <c r="H67" s="46"/>
      <c r="I67" s="46" t="s">
        <v>117</v>
      </c>
      <c r="J67" s="41"/>
      <c r="K67" s="41"/>
    </row>
    <row r="68" spans="1:11" ht="25.5">
      <c r="A68" s="44"/>
      <c r="B68" s="65" t="s">
        <v>119</v>
      </c>
      <c r="C68" s="43" t="s">
        <v>35</v>
      </c>
      <c r="D68" s="17" t="s">
        <v>30</v>
      </c>
      <c r="E68" s="66">
        <v>1788.677966101695</v>
      </c>
      <c r="F68" s="66">
        <v>1500</v>
      </c>
      <c r="G68" s="50"/>
      <c r="H68" s="46"/>
      <c r="I68" s="46" t="s">
        <v>117</v>
      </c>
      <c r="J68" s="41"/>
      <c r="K68" s="41"/>
    </row>
    <row r="69" spans="1:11" ht="25.5">
      <c r="A69" s="44"/>
      <c r="B69" s="65" t="s">
        <v>120</v>
      </c>
      <c r="C69" s="43" t="s">
        <v>32</v>
      </c>
      <c r="D69" s="43" t="s">
        <v>35</v>
      </c>
      <c r="E69" s="66">
        <v>129.95762711864407</v>
      </c>
      <c r="F69" s="66">
        <v>50</v>
      </c>
      <c r="G69" s="50">
        <v>0.08</v>
      </c>
      <c r="H69" s="46">
        <v>219.159</v>
      </c>
      <c r="I69" s="46"/>
      <c r="J69" s="41"/>
      <c r="K69" s="41"/>
    </row>
    <row r="70" spans="1:11" ht="51">
      <c r="A70" s="44"/>
      <c r="B70" s="65" t="s">
        <v>121</v>
      </c>
      <c r="C70" s="17"/>
      <c r="D70" s="17"/>
      <c r="E70" s="67"/>
      <c r="F70" s="66">
        <v>1397</v>
      </c>
      <c r="G70" s="19"/>
      <c r="H70" s="19"/>
      <c r="I70" s="19"/>
      <c r="J70" s="41"/>
      <c r="K70" s="41"/>
    </row>
    <row r="71" spans="1:9" s="15" customFormat="1" ht="12.75">
      <c r="A71" s="25"/>
      <c r="B71" s="26" t="s">
        <v>63</v>
      </c>
      <c r="C71" s="53" t="s">
        <v>32</v>
      </c>
      <c r="D71" s="53" t="s">
        <v>35</v>
      </c>
      <c r="E71" s="61">
        <v>6060.25</v>
      </c>
      <c r="F71" s="61">
        <f>60.25+6000</f>
        <v>6060.25</v>
      </c>
      <c r="G71" s="35"/>
      <c r="H71" s="35"/>
      <c r="I71" s="35"/>
    </row>
    <row r="72" spans="1:9" ht="12.75">
      <c r="A72" s="25"/>
      <c r="B72" s="26" t="s">
        <v>151</v>
      </c>
      <c r="C72" s="27"/>
      <c r="D72" s="27"/>
      <c r="E72" s="61">
        <f>SUM(E73:E93)</f>
        <v>122806.48</v>
      </c>
      <c r="F72" s="61">
        <f>SUM(F73:F93)</f>
        <v>32177.649</v>
      </c>
      <c r="G72" s="35"/>
      <c r="H72" s="35"/>
      <c r="I72" s="35"/>
    </row>
    <row r="73" spans="1:10" ht="25.5">
      <c r="A73" s="30"/>
      <c r="B73" s="31" t="s">
        <v>135</v>
      </c>
      <c r="C73" s="3" t="s">
        <v>42</v>
      </c>
      <c r="D73" s="3" t="s">
        <v>36</v>
      </c>
      <c r="E73" s="58">
        <v>1567.8</v>
      </c>
      <c r="F73" s="36">
        <v>2.968</v>
      </c>
      <c r="G73" s="19"/>
      <c r="H73" s="19"/>
      <c r="I73" s="19"/>
      <c r="J73" s="68"/>
    </row>
    <row r="74" spans="1:10" ht="25.5">
      <c r="A74" s="30"/>
      <c r="B74" s="31" t="s">
        <v>43</v>
      </c>
      <c r="C74" s="3" t="s">
        <v>32</v>
      </c>
      <c r="D74" s="3" t="s">
        <v>35</v>
      </c>
      <c r="E74" s="58">
        <v>4320.16</v>
      </c>
      <c r="F74" s="36">
        <v>1429.995</v>
      </c>
      <c r="G74" s="19"/>
      <c r="H74" s="19"/>
      <c r="I74" s="19"/>
      <c r="J74" s="68"/>
    </row>
    <row r="75" spans="1:10" ht="25.5">
      <c r="A75" s="30"/>
      <c r="B75" s="31" t="s">
        <v>44</v>
      </c>
      <c r="C75" s="3" t="s">
        <v>42</v>
      </c>
      <c r="D75" s="3" t="s">
        <v>30</v>
      </c>
      <c r="E75" s="58">
        <v>2020</v>
      </c>
      <c r="F75" s="36">
        <v>11.865</v>
      </c>
      <c r="G75" s="19"/>
      <c r="H75" s="19"/>
      <c r="I75" s="19"/>
      <c r="J75" s="68"/>
    </row>
    <row r="76" spans="1:10" ht="25.5">
      <c r="A76" s="30"/>
      <c r="B76" s="31" t="s">
        <v>45</v>
      </c>
      <c r="C76" s="3" t="s">
        <v>35</v>
      </c>
      <c r="D76" s="3" t="s">
        <v>42</v>
      </c>
      <c r="E76" s="58">
        <v>1934.1</v>
      </c>
      <c r="F76" s="36">
        <v>11.865</v>
      </c>
      <c r="G76" s="19"/>
      <c r="H76" s="19"/>
      <c r="I76" s="19"/>
      <c r="J76" s="68"/>
    </row>
    <row r="77" spans="1:10" ht="25.5">
      <c r="A77" s="30"/>
      <c r="B77" s="31" t="s">
        <v>46</v>
      </c>
      <c r="C77" s="3" t="s">
        <v>42</v>
      </c>
      <c r="D77" s="3" t="s">
        <v>30</v>
      </c>
      <c r="E77" s="58">
        <v>1820</v>
      </c>
      <c r="F77" s="36">
        <v>1274</v>
      </c>
      <c r="G77" s="19"/>
      <c r="H77" s="19"/>
      <c r="I77" s="19"/>
      <c r="J77" s="68"/>
    </row>
    <row r="78" spans="1:10" ht="25.5">
      <c r="A78" s="30"/>
      <c r="B78" s="16" t="s">
        <v>47</v>
      </c>
      <c r="C78" s="3" t="s">
        <v>30</v>
      </c>
      <c r="D78" s="3" t="s">
        <v>48</v>
      </c>
      <c r="E78" s="58">
        <v>4237.29</v>
      </c>
      <c r="F78" s="36">
        <v>2942.373</v>
      </c>
      <c r="G78" s="19"/>
      <c r="H78" s="19"/>
      <c r="I78" s="19"/>
      <c r="J78" s="68"/>
    </row>
    <row r="79" spans="1:10" ht="25.5">
      <c r="A79" s="30"/>
      <c r="B79" s="16" t="s">
        <v>49</v>
      </c>
      <c r="C79" s="3" t="s">
        <v>32</v>
      </c>
      <c r="D79" s="3" t="s">
        <v>50</v>
      </c>
      <c r="E79" s="58">
        <v>3983.05</v>
      </c>
      <c r="F79" s="36">
        <v>2776.27</v>
      </c>
      <c r="G79" s="19"/>
      <c r="H79" s="19"/>
      <c r="I79" s="19"/>
      <c r="J79" s="68"/>
    </row>
    <row r="80" spans="1:10" ht="25.5">
      <c r="A80" s="30"/>
      <c r="B80" s="16" t="s">
        <v>51</v>
      </c>
      <c r="C80" s="3" t="s">
        <v>35</v>
      </c>
      <c r="D80" s="3" t="s">
        <v>42</v>
      </c>
      <c r="E80" s="58">
        <v>1694.91</v>
      </c>
      <c r="F80" s="36">
        <v>1177.54</v>
      </c>
      <c r="G80" s="19"/>
      <c r="H80" s="19"/>
      <c r="I80" s="19"/>
      <c r="J80" s="68"/>
    </row>
    <row r="81" spans="1:10" ht="25.5">
      <c r="A81" s="30"/>
      <c r="B81" s="16" t="s">
        <v>52</v>
      </c>
      <c r="C81" s="3" t="s">
        <v>53</v>
      </c>
      <c r="D81" s="3" t="s">
        <v>48</v>
      </c>
      <c r="E81" s="58">
        <v>21186.44</v>
      </c>
      <c r="F81" s="36">
        <v>47.46</v>
      </c>
      <c r="G81" s="19"/>
      <c r="H81" s="19"/>
      <c r="I81" s="19"/>
      <c r="J81" s="68"/>
    </row>
    <row r="82" spans="1:10" ht="25.5">
      <c r="A82" s="30"/>
      <c r="B82" s="16" t="s">
        <v>54</v>
      </c>
      <c r="C82" s="3" t="s">
        <v>34</v>
      </c>
      <c r="D82" s="3" t="s">
        <v>36</v>
      </c>
      <c r="E82" s="58">
        <v>13559.33</v>
      </c>
      <c r="F82" s="36">
        <v>700</v>
      </c>
      <c r="G82" s="19"/>
      <c r="H82" s="19"/>
      <c r="I82" s="19"/>
      <c r="J82" s="68"/>
    </row>
    <row r="83" spans="1:10" ht="25.5">
      <c r="A83" s="30"/>
      <c r="B83" s="16" t="s">
        <v>55</v>
      </c>
      <c r="C83" s="3" t="s">
        <v>53</v>
      </c>
      <c r="D83" s="3" t="s">
        <v>48</v>
      </c>
      <c r="E83" s="58">
        <v>12627.12</v>
      </c>
      <c r="F83" s="36">
        <v>5600</v>
      </c>
      <c r="G83" s="19"/>
      <c r="H83" s="19"/>
      <c r="I83" s="19"/>
      <c r="J83" s="68"/>
    </row>
    <row r="84" spans="1:10" ht="25.5">
      <c r="A84" s="30"/>
      <c r="B84" s="16" t="s">
        <v>56</v>
      </c>
      <c r="C84" s="3" t="s">
        <v>32</v>
      </c>
      <c r="D84" s="3" t="s">
        <v>30</v>
      </c>
      <c r="E84" s="58">
        <v>3389.84</v>
      </c>
      <c r="F84" s="36">
        <v>1564.99</v>
      </c>
      <c r="G84" s="19"/>
      <c r="H84" s="19"/>
      <c r="I84" s="19"/>
      <c r="J84" s="68"/>
    </row>
    <row r="85" spans="1:10" ht="25.5">
      <c r="A85" s="30"/>
      <c r="B85" s="16" t="s">
        <v>57</v>
      </c>
      <c r="C85" s="3" t="s">
        <v>32</v>
      </c>
      <c r="D85" s="3" t="s">
        <v>35</v>
      </c>
      <c r="E85" s="58">
        <v>2500</v>
      </c>
      <c r="F85" s="36">
        <v>1726.27</v>
      </c>
      <c r="G85" s="19"/>
      <c r="H85" s="19"/>
      <c r="I85" s="19"/>
      <c r="J85" s="68"/>
    </row>
    <row r="86" spans="1:10" ht="25.5">
      <c r="A86" s="30"/>
      <c r="B86" s="16" t="s">
        <v>58</v>
      </c>
      <c r="C86" s="3" t="s">
        <v>32</v>
      </c>
      <c r="D86" s="3" t="s">
        <v>35</v>
      </c>
      <c r="E86" s="58">
        <v>1000</v>
      </c>
      <c r="F86" s="36">
        <v>689.325</v>
      </c>
      <c r="G86" s="19"/>
      <c r="H86" s="19"/>
      <c r="I86" s="19"/>
      <c r="J86" s="68"/>
    </row>
    <row r="87" spans="1:10" ht="25.5">
      <c r="A87" s="30"/>
      <c r="B87" s="16" t="s">
        <v>59</v>
      </c>
      <c r="C87" s="3" t="s">
        <v>42</v>
      </c>
      <c r="D87" s="3" t="s">
        <v>50</v>
      </c>
      <c r="E87" s="58">
        <v>21186.44</v>
      </c>
      <c r="F87" s="36">
        <v>47.46</v>
      </c>
      <c r="G87" s="19"/>
      <c r="H87" s="19"/>
      <c r="I87" s="19"/>
      <c r="J87" s="68"/>
    </row>
    <row r="88" spans="1:10" ht="38.25">
      <c r="A88" s="30"/>
      <c r="B88" s="16" t="s">
        <v>140</v>
      </c>
      <c r="C88" s="3" t="s">
        <v>32</v>
      </c>
      <c r="D88" s="3" t="s">
        <v>35</v>
      </c>
      <c r="E88" s="58">
        <v>4000</v>
      </c>
      <c r="F88" s="36">
        <v>2791.698</v>
      </c>
      <c r="G88" s="19"/>
      <c r="H88" s="19"/>
      <c r="I88" s="19"/>
      <c r="J88" s="68"/>
    </row>
    <row r="89" spans="1:10" ht="25.5">
      <c r="A89" s="30"/>
      <c r="B89" s="16" t="s">
        <v>139</v>
      </c>
      <c r="C89" s="3" t="s">
        <v>32</v>
      </c>
      <c r="D89" s="3" t="s">
        <v>35</v>
      </c>
      <c r="E89" s="58">
        <v>6000</v>
      </c>
      <c r="F89" s="36">
        <v>4158.476</v>
      </c>
      <c r="G89" s="19"/>
      <c r="H89" s="19"/>
      <c r="I89" s="19"/>
      <c r="J89" s="68"/>
    </row>
    <row r="90" spans="1:10" ht="25.5">
      <c r="A90" s="30"/>
      <c r="B90" s="16" t="s">
        <v>138</v>
      </c>
      <c r="C90" s="3" t="s">
        <v>34</v>
      </c>
      <c r="D90" s="3" t="s">
        <v>35</v>
      </c>
      <c r="E90" s="58">
        <v>11400</v>
      </c>
      <c r="F90" s="36">
        <v>2902.991</v>
      </c>
      <c r="G90" s="19"/>
      <c r="H90" s="19"/>
      <c r="I90" s="19"/>
      <c r="J90" s="68"/>
    </row>
    <row r="91" spans="1:10" ht="25.5">
      <c r="A91" s="30"/>
      <c r="B91" s="16" t="s">
        <v>137</v>
      </c>
      <c r="C91" s="3" t="s">
        <v>34</v>
      </c>
      <c r="D91" s="3" t="s">
        <v>35</v>
      </c>
      <c r="E91" s="58">
        <v>4000</v>
      </c>
      <c r="F91" s="36">
        <v>2056.103</v>
      </c>
      <c r="G91" s="19"/>
      <c r="H91" s="19"/>
      <c r="I91" s="19"/>
      <c r="J91" s="68"/>
    </row>
    <row r="92" spans="1:10" ht="25.5">
      <c r="A92" s="30"/>
      <c r="B92" s="16" t="s">
        <v>60</v>
      </c>
      <c r="C92" s="3" t="s">
        <v>32</v>
      </c>
      <c r="D92" s="3" t="s">
        <v>32</v>
      </c>
      <c r="E92" s="58">
        <v>320</v>
      </c>
      <c r="F92" s="36">
        <v>224</v>
      </c>
      <c r="G92" s="19"/>
      <c r="H92" s="19"/>
      <c r="I92" s="19"/>
      <c r="J92" s="68"/>
    </row>
    <row r="93" spans="1:10" ht="25.5">
      <c r="A93" s="30"/>
      <c r="B93" s="16" t="s">
        <v>136</v>
      </c>
      <c r="C93" s="3" t="s">
        <v>42</v>
      </c>
      <c r="D93" s="3" t="s">
        <v>42</v>
      </c>
      <c r="E93" s="58">
        <v>60</v>
      </c>
      <c r="F93" s="36">
        <v>42</v>
      </c>
      <c r="G93" s="19"/>
      <c r="H93" s="19"/>
      <c r="I93" s="19"/>
      <c r="J93" s="68"/>
    </row>
    <row r="94" spans="1:9" ht="12.75">
      <c r="A94" s="22" t="s">
        <v>125</v>
      </c>
      <c r="B94" s="24" t="s">
        <v>22</v>
      </c>
      <c r="C94" s="37"/>
      <c r="D94" s="37"/>
      <c r="E94" s="85">
        <v>0</v>
      </c>
      <c r="F94" s="85">
        <v>0</v>
      </c>
      <c r="G94" s="37"/>
      <c r="H94" s="37"/>
      <c r="I94" s="37"/>
    </row>
    <row r="95" spans="1:9" ht="12.75">
      <c r="A95" s="22" t="s">
        <v>126</v>
      </c>
      <c r="B95" s="33" t="s">
        <v>21</v>
      </c>
      <c r="C95" s="37"/>
      <c r="D95" s="37"/>
      <c r="E95" s="59"/>
      <c r="F95" s="85">
        <f>SUM(F96:F100)</f>
        <v>68675.64399999999</v>
      </c>
      <c r="G95" s="37"/>
      <c r="H95" s="37"/>
      <c r="I95" s="37"/>
    </row>
    <row r="96" spans="1:9" ht="12.75">
      <c r="A96" s="18" t="s">
        <v>127</v>
      </c>
      <c r="B96" s="34" t="s">
        <v>25</v>
      </c>
      <c r="C96" s="19"/>
      <c r="D96" s="19"/>
      <c r="E96" s="60"/>
      <c r="F96" s="36">
        <v>55494.19</v>
      </c>
      <c r="G96" s="19"/>
      <c r="H96" s="19"/>
      <c r="I96" s="19"/>
    </row>
    <row r="97" spans="1:9" ht="12.75">
      <c r="A97" s="18" t="s">
        <v>128</v>
      </c>
      <c r="B97" s="34" t="s">
        <v>26</v>
      </c>
      <c r="C97" s="19"/>
      <c r="D97" s="19"/>
      <c r="E97" s="60"/>
      <c r="F97" s="36">
        <v>654.2</v>
      </c>
      <c r="G97" s="19"/>
      <c r="H97" s="19"/>
      <c r="I97" s="19"/>
    </row>
    <row r="98" spans="1:9" ht="12.75">
      <c r="A98" s="18" t="s">
        <v>129</v>
      </c>
      <c r="B98" s="34" t="s">
        <v>152</v>
      </c>
      <c r="C98" s="19"/>
      <c r="D98" s="19"/>
      <c r="E98" s="60"/>
      <c r="F98" s="36">
        <f>2247.48*0.7</f>
        <v>1573.2359999999999</v>
      </c>
      <c r="G98" s="19"/>
      <c r="H98" s="19"/>
      <c r="I98" s="19"/>
    </row>
    <row r="99" spans="1:9" ht="12.75">
      <c r="A99" s="18" t="s">
        <v>130</v>
      </c>
      <c r="B99" s="34" t="s">
        <v>153</v>
      </c>
      <c r="C99" s="19"/>
      <c r="D99" s="19"/>
      <c r="E99" s="60"/>
      <c r="F99" s="36">
        <f>(6602.53+1914.23+1984.48+2600)*0.7</f>
        <v>9170.867999999999</v>
      </c>
      <c r="G99" s="19"/>
      <c r="H99" s="19"/>
      <c r="I99" s="19"/>
    </row>
    <row r="100" spans="1:9" ht="12.75">
      <c r="A100" s="18" t="s">
        <v>131</v>
      </c>
      <c r="B100" s="34" t="s">
        <v>27</v>
      </c>
      <c r="C100" s="19"/>
      <c r="D100" s="19"/>
      <c r="E100" s="60"/>
      <c r="F100" s="36">
        <v>1783.15</v>
      </c>
      <c r="G100" s="19"/>
      <c r="H100" s="19"/>
      <c r="I100" s="19"/>
    </row>
    <row r="101" spans="1:9" ht="12.75">
      <c r="A101" s="13"/>
      <c r="B101" s="14"/>
      <c r="C101" s="38"/>
      <c r="D101" s="38"/>
      <c r="E101" s="38"/>
      <c r="F101" s="39"/>
      <c r="G101" s="38"/>
      <c r="H101" s="38"/>
      <c r="I101" s="38"/>
    </row>
    <row r="102" spans="1:9" s="87" customFormat="1" ht="17.25" customHeight="1">
      <c r="A102" s="97" t="s">
        <v>154</v>
      </c>
      <c r="B102" s="97"/>
      <c r="C102" s="97"/>
      <c r="D102" s="97"/>
      <c r="E102" s="97"/>
      <c r="F102" s="97"/>
      <c r="G102" s="97"/>
      <c r="H102" s="97"/>
      <c r="I102" s="97"/>
    </row>
    <row r="103" spans="1:5" ht="12.75">
      <c r="A103" s="1" t="s">
        <v>3</v>
      </c>
      <c r="B103" s="4"/>
      <c r="C103" s="5"/>
      <c r="D103" s="5"/>
      <c r="E103" s="5"/>
    </row>
    <row r="104" spans="1:9" ht="28.5" customHeight="1">
      <c r="A104" s="88" t="s">
        <v>15</v>
      </c>
      <c r="B104" s="88"/>
      <c r="C104" s="88"/>
      <c r="D104" s="88"/>
      <c r="E104" s="88"/>
      <c r="F104" s="88"/>
      <c r="G104" s="88"/>
      <c r="H104" s="88"/>
      <c r="I104" s="88"/>
    </row>
    <row r="105" spans="1:11" ht="24.75" customHeight="1">
      <c r="A105" s="88" t="s">
        <v>16</v>
      </c>
      <c r="B105" s="88"/>
      <c r="C105" s="88"/>
      <c r="D105" s="88"/>
      <c r="E105" s="88"/>
      <c r="F105" s="88"/>
      <c r="G105" s="88"/>
      <c r="H105" s="88"/>
      <c r="I105" s="88"/>
      <c r="J105" s="11"/>
      <c r="K105" s="11"/>
    </row>
    <row r="106" spans="1:9" ht="12.75" customHeight="1">
      <c r="A106" s="88" t="s">
        <v>19</v>
      </c>
      <c r="B106" s="88"/>
      <c r="C106" s="88"/>
      <c r="D106" s="88"/>
      <c r="E106" s="88"/>
      <c r="F106" s="88"/>
      <c r="G106" s="88"/>
      <c r="H106" s="88"/>
      <c r="I106" s="88"/>
    </row>
    <row r="107" spans="1:11" ht="26.25" customHeight="1">
      <c r="A107" s="88" t="s">
        <v>20</v>
      </c>
      <c r="B107" s="88"/>
      <c r="C107" s="88"/>
      <c r="D107" s="88"/>
      <c r="E107" s="88"/>
      <c r="F107" s="88"/>
      <c r="G107" s="88"/>
      <c r="H107" s="88"/>
      <c r="I107" s="88"/>
      <c r="J107" s="11"/>
      <c r="K107" s="11"/>
    </row>
    <row r="114" ht="15.75">
      <c r="E114" s="12"/>
    </row>
  </sheetData>
  <sheetProtection/>
  <mergeCells count="13">
    <mergeCell ref="C9:D9"/>
    <mergeCell ref="E9:F9"/>
    <mergeCell ref="A102:I102"/>
    <mergeCell ref="B5:I5"/>
    <mergeCell ref="A104:I104"/>
    <mergeCell ref="A105:I105"/>
    <mergeCell ref="A106:I106"/>
    <mergeCell ref="A107:I107"/>
    <mergeCell ref="F6:I6"/>
    <mergeCell ref="G9:I9"/>
    <mergeCell ref="B7:K7"/>
    <mergeCell ref="A9:A10"/>
    <mergeCell ref="B9:B10"/>
  </mergeCells>
  <printOptions horizontalCentered="1"/>
  <pageMargins left="0.4724409448818898" right="0.2755905511811024" top="0.3937007874015748" bottom="0.7874015748031497" header="0.5118110236220472" footer="0.5118110236220472"/>
  <pageSetup fitToHeight="4" fitToWidth="1" horizontalDpi="600" verticalDpi="600" orientation="landscape" paperSize="9" scale="86" r:id="rId1"/>
  <rowBreaks count="2" manualBreakCount="2">
    <brk id="42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Prog</cp:lastModifiedBy>
  <cp:lastPrinted>2011-05-11T10:29:23Z</cp:lastPrinted>
  <dcterms:created xsi:type="dcterms:W3CDTF">2010-12-15T07:20:08Z</dcterms:created>
  <dcterms:modified xsi:type="dcterms:W3CDTF">2011-05-12T06:24:20Z</dcterms:modified>
  <cp:category/>
  <cp:version/>
  <cp:contentType/>
  <cp:contentStatus/>
</cp:coreProperties>
</file>