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320" windowHeight="9975"/>
  </bookViews>
  <sheets>
    <sheet name="Инвест.программы" sheetId="1" r:id="rId1"/>
  </sheets>
  <definedNames>
    <definedName name="_xlnm.Print_Area" localSheetId="0">Инвест.программы!$A$1:$I$173</definedName>
  </definedNames>
  <calcPr calcId="144525"/>
</workbook>
</file>

<file path=xl/calcChain.xml><?xml version="1.0" encoding="utf-8"?>
<calcChain xmlns="http://schemas.openxmlformats.org/spreadsheetml/2006/main">
  <c r="E81" i="1" l="1"/>
  <c r="F81" i="1"/>
  <c r="E55" i="1"/>
  <c r="F55" i="1"/>
  <c r="E139" i="1"/>
  <c r="F139" i="1"/>
  <c r="E46" i="1" l="1"/>
  <c r="F46" i="1"/>
  <c r="F54" i="1" l="1"/>
  <c r="F43" i="1"/>
  <c r="E19" i="1" l="1"/>
  <c r="E54" i="1" l="1"/>
  <c r="E43" i="1"/>
  <c r="E18" i="1" s="1"/>
  <c r="F19" i="1" l="1"/>
  <c r="F18" i="1" l="1"/>
  <c r="F17" i="1" l="1"/>
  <c r="F16" i="1" s="1"/>
  <c r="F15" i="1" s="1"/>
  <c r="E17" i="1" l="1"/>
  <c r="E16" i="1" s="1"/>
</calcChain>
</file>

<file path=xl/sharedStrings.xml><?xml version="1.0" encoding="utf-8"?>
<sst xmlns="http://schemas.openxmlformats.org/spreadsheetml/2006/main" count="484" uniqueCount="245">
  <si>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</si>
  <si>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</si>
  <si>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</si>
  <si>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</si>
  <si>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</si>
  <si>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</si>
  <si>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</si>
  <si>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</si>
  <si>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</si>
  <si>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</si>
  <si>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</si>
  <si>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</si>
  <si>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</si>
  <si>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</si>
  <si>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</si>
  <si>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</si>
  <si>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</si>
  <si>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</si>
  <si>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</si>
  <si>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</si>
  <si>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</si>
  <si>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</si>
  <si>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</si>
  <si>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</si>
  <si>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</si>
  <si>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</si>
  <si>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</si>
  <si>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</si>
  <si>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</si>
  <si>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</si>
  <si>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</si>
  <si>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</si>
  <si>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</si>
  <si>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</si>
  <si>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</si>
  <si>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</si>
  <si>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</si>
  <si>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</si>
  <si>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</si>
  <si>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</si>
  <si>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</si>
  <si>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</si>
  <si>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</si>
  <si>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</si>
  <si>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</si>
  <si>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</si>
  <si>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к приказу от _____________ № ____________</t>
  </si>
  <si>
    <t>Приложение 1</t>
  </si>
  <si>
    <t>Информация об инвестиционных программах ОАО "Газпром газораспределение Воронеж" за 2017 год</t>
  </si>
  <si>
    <t>Газопровод высокого давления (0,6 Мпа) от п.Гусевка 2-я до с.Артюшкино Аннинского района Воронежской области</t>
  </si>
  <si>
    <t>03.17</t>
  </si>
  <si>
    <t>04.17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</si>
  <si>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</si>
  <si>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</si>
  <si>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</si>
  <si>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</si>
  <si>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</si>
  <si>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</si>
  <si>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</si>
  <si>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</si>
  <si>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Газопровод высокого давления от АГРС с.Никольское до с.Воробьевка Воробьевского района</t>
  </si>
  <si>
    <t>04.14</t>
  </si>
  <si>
    <t>01.17</t>
  </si>
  <si>
    <t>Газопровод высокого  давления от ГРС-1 п.Придонской до места врезки газопровода-отвода к ГГРП №239 по ул.Л.Шевцовой г.Воронеж</t>
  </si>
  <si>
    <t>04.16</t>
  </si>
  <si>
    <t>04.19</t>
  </si>
  <si>
    <t xml:space="preserve">Газопровод высокого давления по ул.Новикова  от д.79 до д.99А г.Воронеж </t>
  </si>
  <si>
    <t>Газопровод низкого давления в х.Гаранькин, х.Гринев Калачеевского района</t>
  </si>
  <si>
    <t>03.16</t>
  </si>
  <si>
    <t>02.17</t>
  </si>
  <si>
    <t>110,90,63</t>
  </si>
  <si>
    <t>Газораспределительные сети по ул.Лугань села Данково Каширского муниципального района Воронежской области</t>
  </si>
  <si>
    <t>Газопровод низкого давления по ул.Калиновая в с.Пилипы и по ул.Длинная х.Хвощеватый Каменского муниципального района Воронежской области</t>
  </si>
  <si>
    <t>Газораспределительные сети по ул.Лесная, ул.Юбилейная, ул.Левобережная, ул.Никольская, ул.Сосновая с.Александровка Новоусманского муниципального района Воронежской области</t>
  </si>
  <si>
    <t>02.18</t>
  </si>
  <si>
    <t>225,160,110,90,63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</si>
  <si>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</si>
  <si>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</si>
  <si>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</si>
  <si>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</si>
  <si>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</si>
  <si>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</si>
  <si>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</si>
  <si>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</si>
  <si>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</si>
  <si>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</si>
  <si>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Газопровод высокого давления с.Рождественская Хава - пос.Плясово-Снежково Новоусманского муниципального района. Газораспределительные сети от газопровода высокого давления с.Рождественская Хава - пос.Плясово - Снежково Новоусманского муниципального района Воронежской области</t>
  </si>
  <si>
    <t>Газораспределительные сети в с.Бабяково, ул. Дачная Новоусманского муниципального района Воронежской области</t>
  </si>
  <si>
    <t>Газораспределительные сети в п.Тойда 2-я Панинского муниципального района Воронежской области</t>
  </si>
  <si>
    <t>Газораспределительные сети в  х.Куренное Подгоренского муниципального района Воронежской области</t>
  </si>
  <si>
    <t>Газораспределительные сети х.Окраюшкин Подгоренского муниципального района Воронежской области</t>
  </si>
  <si>
    <t>04.18</t>
  </si>
  <si>
    <t>Газопровод низкого и высокого давления для газоснабжения  п.Сергеевское Комсомольского сельского поселения  Рамонского муниципального района Воронежской области</t>
  </si>
  <si>
    <t>Газораспределительные сети ул.Кооперативная, ул.Набережная в с.Сомово Рамонского муниципального района Воронежской области</t>
  </si>
  <si>
    <t>Газопровод высокого и низкого давления к ул.Рожденственская, ул.Рубежная в г.Россошь</t>
  </si>
  <si>
    <t>Сети газораспределения на территориииндивидуальной застройки восточной части города Россошь Россошанского муниципального района Воронежской области</t>
  </si>
  <si>
    <t>Газораспределительные сети в с.Долго-Маховатка Семилукского муниципального района Воронежской области</t>
  </si>
  <si>
    <t>Газопровод высокого давления и низкого давления по ул.Богданович, Раздольная, Зеленая, пер.Зеленый в с.Новосильское Семилукского муниципального района Воронежской области</t>
  </si>
  <si>
    <t>1.1.1.19</t>
  </si>
  <si>
    <t>1.1.1.20</t>
  </si>
  <si>
    <t>1.1.1.21</t>
  </si>
  <si>
    <t>1.1.1.22</t>
  </si>
  <si>
    <t>Газораспределительные сети в п.Видный Таловского муниципального района Воронежской области</t>
  </si>
  <si>
    <t>Газораспределительные сети в п.Новогольский 2-й Таловского муниципального района Воронежской области</t>
  </si>
  <si>
    <t>Газораспределительные сети в с.Братки по улице Рощинская Терновского муниципального района Воронежской области</t>
  </si>
  <si>
    <t>1.2.1.01</t>
  </si>
  <si>
    <t xml:space="preserve"> производственная площадка для автотранспорта по адресу: г. Воронеж, ул. Чебышева, 28"е"</t>
  </si>
  <si>
    <t>1кв.2012</t>
  </si>
  <si>
    <t xml:space="preserve"> 1кв.2017</t>
  </si>
  <si>
    <t>1.2.1.05</t>
  </si>
  <si>
    <t>Система автоматической пожарной сигнализации Митрофановский ГУ с.Митрофановка, ул.8 Марта Кантемировского р-на</t>
  </si>
  <si>
    <t>4 кв. 2016</t>
  </si>
  <si>
    <t>3кв.2017</t>
  </si>
  <si>
    <t>1.2.1.06</t>
  </si>
  <si>
    <t>Система автоматической пожарной сигнализации г. Воронеж, ул. Чебышева, 28</t>
  </si>
  <si>
    <t>Гараж, с. Каширское , ул. Строителей, д. 3</t>
  </si>
  <si>
    <t>4 кв. 2017</t>
  </si>
  <si>
    <t>2.2.1.01</t>
  </si>
  <si>
    <t>Котельная г.Воронеж,ул. Конструкторов,82</t>
  </si>
  <si>
    <t>3 кв. 2017</t>
  </si>
  <si>
    <t>3кв.2018</t>
  </si>
  <si>
    <t>2.2.1.02</t>
  </si>
  <si>
    <t>Склад, г. Бутурлиновка, ул. Парижской Коммуны, 172 а</t>
  </si>
  <si>
    <t>4.3.1.12</t>
  </si>
  <si>
    <t>Площадка производственная с покрытием г. Борисоглебск, ул. Матросовская, 115 инв. № 06.00.0.1422</t>
  </si>
  <si>
    <t>2 кв. 2017</t>
  </si>
  <si>
    <t>2.3.1.19</t>
  </si>
  <si>
    <t>Административное здание г.Воронеж,ул. Никитинская,50А инв.№ 00.00.0.0000008</t>
  </si>
  <si>
    <t>4.3.1.09</t>
  </si>
  <si>
    <t xml:space="preserve">Административное здание , г. Воронеж, ул. Конструкторов, 82, инв. № 01.00.0.0000000323 </t>
  </si>
  <si>
    <t>3кв.2016.</t>
  </si>
  <si>
    <t>4.3.1.10</t>
  </si>
  <si>
    <t>Система автоматической пожарной сигнализации г. Бутурлиновка, ул. Парижской Коммуны, д. 172-А(Инв№07.00.0.00002524)</t>
  </si>
  <si>
    <t>4.3.1.11</t>
  </si>
  <si>
    <t>Система автоматической пожарной сигнализации г. Нововоронеж, ул. Космонавтов, д.1-Б(Инв№11.00.0.00000110-1)</t>
  </si>
  <si>
    <t>4.3.1.13</t>
  </si>
  <si>
    <t>Система автоматической пожарной сигнализации  г. Бобров, ул. 22 Января, д.1(Инв.№04.00.0.0000000433)</t>
  </si>
  <si>
    <t>4.3.1.14</t>
  </si>
  <si>
    <t>Пожарно-охранная сигнализация Орловский ГУ Н-Усманский р-н, с.Орлово, ул.Пионерская д.14  инв № 24.00.0.1000000410</t>
  </si>
  <si>
    <t>4.3.1.15</t>
  </si>
  <si>
    <t>Система  пожарной сигнализации Новоусманский р-н, свх Масловский 1 отделение пер. Транспортный д. 1а</t>
  </si>
  <si>
    <t>4.3.1.16</t>
  </si>
  <si>
    <t>Система автоматической пожарной сигнализации г.Семилуки Землянский ГУ с.Землянск, пл.Леженина, д.12а</t>
  </si>
  <si>
    <t>4.3.1.17</t>
  </si>
  <si>
    <t>Система автоматической пожарной сигнализации г. Воронеж, ул. Конструкторов, 82(Инв№01.00.0.0000063707)</t>
  </si>
  <si>
    <t>5.3.1.01</t>
  </si>
  <si>
    <t>Система автоматической пожарной сигнализации с.Нижнедевицк, ул.Шматова,49</t>
  </si>
  <si>
    <t>5.3.1.02</t>
  </si>
  <si>
    <t>Система автоматической пожарной сигнализации с. Новая Усмань, ул. Ленина, д. 309</t>
  </si>
  <si>
    <t>5.3.1.03</t>
  </si>
  <si>
    <t>Система автоматической пожарной сигнализации г. Новохоперск, ул. Тимирязева, д. 52(Инв№12.00.0.80000528 )</t>
  </si>
  <si>
    <t>5.3.1.04</t>
  </si>
  <si>
    <t>Система автоматической пожарной сигнализации р.п. Ольховатка, ул. Степана Разина, д.1-А</t>
  </si>
  <si>
    <t>5.3.1.05</t>
  </si>
  <si>
    <t xml:space="preserve"> Склад 00.00.0.0000000014 (монтаж пожарной сигнализации) по адресу с. Репьевка, ул. Молодежная ,36</t>
  </si>
  <si>
    <t>5.3.1.06</t>
  </si>
  <si>
    <t xml:space="preserve"> Система автоматической пожарной сигнализации  ГРП г. Воронеж ул. Газовая, 1</t>
  </si>
  <si>
    <t>5.3.1.07</t>
  </si>
  <si>
    <t>Система охранно- пожарной сигнализации г. Воронеж, ул. Конструкторов, 82(Инв№01.00.0.0000061229)</t>
  </si>
  <si>
    <t>5.3.1.08</t>
  </si>
  <si>
    <t>Административное здание г.Воронеж,ул. Беговая,215 инв.№01.00.0.0000000335</t>
  </si>
  <si>
    <t>2 кв. 2018</t>
  </si>
  <si>
    <t>ГРП №71 28А ул. Ф. Энгельса, 10 г. Воронеж, инвентарный номер 01.00.0.0000060376</t>
  </si>
  <si>
    <t>ГРП №123 1А  п. Тенистый, Туб. больница г. Воронеж, инвентарный номер 01.00.0.0000060287</t>
  </si>
  <si>
    <t>ГРП №57 66А ул. Коммунальная, 47 г. Воронеж, инвентарный номер 01.00.0.0000056298</t>
  </si>
  <si>
    <t>ГРП  №283 16А  ул. Братская, 2 г. Воронеж, инвентарный номер 01.00.0.0000056239</t>
  </si>
  <si>
    <t>ГРП  №127 1А ул. Паровозная, 76 г. Воронеж, инвентарный номер 01.00.0.0000056223</t>
  </si>
  <si>
    <t>ГРП №321 1А пер. Серафимовича, 1 г. Воронеж, инвентарный номер 01.00.0.0000056191</t>
  </si>
  <si>
    <t>ШРП №476 51А с.Репное, ул.Тиханкина, 144 (ул.Лапшова, 99) г.Воронеж, инвентарный номер 01.00.0.0000061486</t>
  </si>
  <si>
    <t>ГРП №252 166А  ул. Шишкова, 58 г. Воронеж, инвентарный номер 01.00.0.0000057328</t>
  </si>
  <si>
    <t xml:space="preserve"> ГРП №226 30А ул. Машиностроителей, 26а г. Воронеж, инвентарный номер 01.00.0.0000057034</t>
  </si>
  <si>
    <t>ГРП №255 10А  ул. Беговая, 10/2 г. Воронеж, инвентарный номер 01.00.0.0000057649</t>
  </si>
  <si>
    <t>ГРП №48 53А ул. Киевская, 55 г. Воронеж, инвентарный номер 01.00.0.0000056917</t>
  </si>
  <si>
    <t>ГРП №292 58А ул. Остроухова, 5 г. Воронеж, инвентарный номер 01.00.0.0000056923</t>
  </si>
  <si>
    <t>ГРП №60 1А пер. Балтийский, 16 г. Воронеж, инвентарный номер 01.00.0.0000059333</t>
  </si>
  <si>
    <t>ГРП №306 22А Ленинский пр-т, 138, г.Воронеж, инв.№01.00.0.0000058584</t>
  </si>
  <si>
    <t>176А №395 ШРП с.Подгорное, ул.Дружеская (Лесная) г.Воронеж, инв.01.00.0.0000061712</t>
  </si>
  <si>
    <t>-</t>
  </si>
  <si>
    <t>Газопровод и ГРП   КСХП Лискинское, инвентарный номер 10.00.0.0000020266</t>
  </si>
  <si>
    <t xml:space="preserve">Газопровод высокого давления  и ГРПШ с-з "Красная звезда" Лискинского р-она.ЭЗУ катодная -1шт, инвентарный номер 10.00.0.0000021387 </t>
  </si>
  <si>
    <t xml:space="preserve">Газопровод среднего давления , ГРП,ШРП к-зКр.Путилов, инвентарный номер 29.00.0.0000000251   </t>
  </si>
  <si>
    <t>ГРП №22 ул. Пролетарская с. Морозовка, инвентарный номер 17.00.0.1248</t>
  </si>
  <si>
    <t>Газопровод высокого давления + ГРП №23 ул.Первомайская с.Н.Калитва (ТОО Нива) инв. Номер 17.00.0.0276</t>
  </si>
  <si>
    <t>ГРП  г.Семилуки ул. 9 Января, инвентарный номер 18.00.0.1164</t>
  </si>
  <si>
    <t>Газопровод 93А №802-у с.Подгорное, ул.Дружеская (Лесная ул.) от ПК0 до до ПК4+28,97 г.Воронеж, инвентарный номер 01.00.0.0000057574</t>
  </si>
  <si>
    <t>газопроводы, ГРП, ШРП</t>
  </si>
  <si>
    <t>газопровод 2А №382-у 3-й отвод на г. Воронеж, инвентарный номер 01.00.0.0000059549 (линейная часть)</t>
  </si>
  <si>
    <t>Газопровод 55А №786-у от места врезки район кладбища к ГРП №239, инв. №01.00.0.0000060204</t>
  </si>
  <si>
    <t>газопровод 12А №764у г-д в/д от ГГРП по ул.Газовой по ул.Холмистой, ул.Машиностроителей,Дорожной,Конструкторов, инвентарный номер 01.00.0.0000059746</t>
  </si>
  <si>
    <t>газопровод 58А №349у  ул.Краснодонская от ГРС до ул.9 Января, инвентарный номер 01.00.0.0000059816(КШ700)</t>
  </si>
  <si>
    <t>газопровод 58А №349у  ул.Краснодонская от ГРС до ул.9 Января, инвентарный номер 01.00.0.0000059816(КШ300)</t>
  </si>
  <si>
    <t>газопровод 11А №500-у от ГГРП по ул. Газовой, инвентарный номер 01.00.0.0000059745</t>
  </si>
  <si>
    <t>газопровод 2А №382-у 3-й отвод на г. Воронеж, инвентарный номер 01.00.0.0000059549 (КШ300)</t>
  </si>
  <si>
    <t>газопровод 2А №382-у 3-й отвод на г. Воронеж, инвентарный номер 01.00.0.0000059549 (КШ500-2шт.)</t>
  </si>
  <si>
    <t>Сооружение - ГРП ул.Свободы уч.11 п.Ясенки Бобровского района, инвентарный номер 04.00.0.0000002271</t>
  </si>
  <si>
    <t xml:space="preserve">Сооружение - ГРП ул.Свободы уч.11 п.Ясенки Бобровского района, инвентарный номер 04.00.0.0000002271 </t>
  </si>
  <si>
    <t>Газопровод высокого давления 1680, низкого давления 508,31 ул.Школьная с.В.Мамон, инвентарный номер 00.00.0.0000000266</t>
  </si>
  <si>
    <t>газопровод высокго давления  и ШРП к маслосыроз Строит435,8п/м с.В-М,ЭЗУ, инвентарный номер 00.00.0.0000000467</t>
  </si>
  <si>
    <t xml:space="preserve">Газопровод и ГРП   КСХП Лискинское, инвентарный номер 10.00.0.0000020266  </t>
  </si>
  <si>
    <t xml:space="preserve">Газопровод   Сан Цюрупы, инвентарный номер 10.00.0.0000020125 </t>
  </si>
  <si>
    <t>Газопровод и ЭЗУ   ТОО Донское, инвентарный номер 10.00.0.0000020180</t>
  </si>
  <si>
    <t xml:space="preserve"> Газопровод  ЭЗУ и ГРП  к-з Кирова  Лискинский р-он, с.Ср.Икорец, Кирова, Юбилейная, инвентарный номер 10.00.0.0000020139 (КШ 150)</t>
  </si>
  <si>
    <t>Газопровод  ЭЗУ и ГРП  к-з Кирова  Лискинский р-он, с.Ср.Икорец, Кирова, Юбилейная, инвентарный номер 10.00.0.0000020139 (КШ 200)</t>
  </si>
  <si>
    <t>Газопровод  ЭЗУ и ГРП  к-з Кирова  Лискинский р-он, с.Ср.Икорец, Кирова, Юбилейная, инвентарный номер 10.00.0.0000020139 (250)</t>
  </si>
  <si>
    <t>Газопровод среднего давления 3744,03 п.м, с-з Масловский, ул.Первомайская, центр.усадьба, ШРП-2шт., инвентарный номер 02.00.0.00000121-1</t>
  </si>
  <si>
    <t>Газопровод 37А №238-у/2 4317,3 п/м, Никольское с. Г-д от дороги "Воронеж-Колодезная" до ГРП 126, инвентарный номер 02.00.0.0000058525 (КШ100-2шт.)</t>
  </si>
  <si>
    <t xml:space="preserve">Газопровод 36А №238-у/2 1727,51 п/м, Никольское с. Дубянского- Глинки, с/з "Левобережный", инвентарный номер 02.00.0.0000058524 </t>
  </si>
  <si>
    <t>Газопровод высокого давления по ул.Крупской г.Россошь от ГРП №1 до ГРП №2, инвентарный номер 17.00.0.0204</t>
  </si>
  <si>
    <t>Газопровод высокого давления г.Семилуки ул.9 Января, инвентарный номер 18.00.0.946</t>
  </si>
  <si>
    <t>Газопровод низкого давления г.Семилуки ул.9 Января - Ленина 16, инвентарный номер 18.00.0.983</t>
  </si>
  <si>
    <t>Газопровод высокго и низкого давления р.п. Хохольский, ул. Свободы, инвентарный номер № 25.00.0.00001808-1</t>
  </si>
  <si>
    <t>1А, 2А №965-у Газопровод высокого давления от АГРС с. Ямное до котельной ВКБР в СЖР ул. Антонова-Овсеенко г. Воронеж, Инвентарный номер 01.00.0.0000065890</t>
  </si>
  <si>
    <t>3 кв. 2018</t>
  </si>
  <si>
    <t>67А №780-у с. Ямное, р-н Рамонский (от АГРС до Задонского шоссе) г. Воронеж, Инвентарный номер 01.00.0.0000057526</t>
  </si>
  <si>
    <t>81А №835-у/1 с. Подклетное от ГГРП-1 ул. Мазлумова, 91 до ГРП №360 г. Воронеж, Инвентарный номер 01.00.0.0000059641</t>
  </si>
  <si>
    <t>63А №549-у р.п. Придонской, ул. Киселева (от ГГРП-1 до ШРП №155) г. Воронеж, Инвентарный номер 01.00.0.0000059624</t>
  </si>
  <si>
    <t>16А №532-у Газопровод от ППТП по ул. Пирогова до ул. Космонавтов г. Воронеж, Инвентарный номер 01.00.0.0000059695</t>
  </si>
  <si>
    <t>Сооружение - ГРП ул.Свободы уч.11 п.Ясенки Бобровского района, Инвентарный номер 04.00.0.0000002271</t>
  </si>
  <si>
    <t>Газопровод низкого давления 1069,4п/м и.ГРПШ-2а к панс.м.с.В-М ул.50ЛетОктября, Инвентарный номер.15.00.0000000464</t>
  </si>
  <si>
    <t>Газопровод и ЭЗУ   С-з Садовый, 2-е Сторожевое, Инвентарный номер 10.00.0.0000020185</t>
  </si>
  <si>
    <t>Газопровод г.Лиски ул.Монтажников, Пионерская, Фестивальная, Суворова, Ушакова, Инвентарный номер 10.00.0.0000020771</t>
  </si>
  <si>
    <t>303А-324А Газопровод среднего, высокого давления 17765,68 п/м, с-з Масловский, Инвентарный номер 02.00.0.00000096-2 д.100</t>
  </si>
  <si>
    <t>304А 302А Газопровод среднего давления 676,47 п/м  с-з Масловский, улица Ленина, ЭЗУ катодная., Инвентарный номер 02.00.0.00000099-2</t>
  </si>
  <si>
    <t>303А-324А Газопровод среднего, высокого давления 17765,68 п/м, с-з Масловский, инв.02.00.0.00000096-2д.200</t>
  </si>
  <si>
    <t>303А-324А Газопровод среднего, высокого давления 17765,68 п/м, с-з Масловский, инв.02.00.0.00000096-2д.200 у ГРП№2</t>
  </si>
  <si>
    <t>303А-324А Газопровод среднего, высокого давления 17765,68 п/м, с-з Масловский, Инвентарный номер 02.00.0.00000096-2д.100 у ГРП№2</t>
  </si>
  <si>
    <t>30А №511-д 106,80 п/м, Никольское с.,6 Стрелковой дивизии ул.,1,(ПМК), Инвентарный номер 02.00.0.0000058515</t>
  </si>
  <si>
    <t>67А №266-у 1154,43 п/м, Масловка п., Новоусманский мехлесхоз, Инвентарный номер 02.00.0.0000057810</t>
  </si>
  <si>
    <t>35А №203-у Никольское с., газопровод к свинокомплексу "Никольский", Инвентарный номер 02.00.0.0000058523</t>
  </si>
  <si>
    <t>48А №298-у 1089,47 п/м, Масловка п.,совхоз "Зареченский", Инвентарный номер 02.00.0.0000057823</t>
  </si>
  <si>
    <t>46А №297-у 2290,58 п/м, Масловка п.,Масловская ул.,от д.1 до ГРП №332, Инвентарный номер 02.00.0.0000057820</t>
  </si>
  <si>
    <t>Газопровод ул.Садовая,Первомайск,Островского,с.Красноселовка,8168.31м, Инвентарный номер 28.00.0.0000000208</t>
  </si>
  <si>
    <t>Газопровод1 и ШРП № 28, Инвентарный номер 28.00.0.0000000096</t>
  </si>
  <si>
    <t xml:space="preserve">ГРП с.Репьевка Репьевский район ул.Воронежская 81-а  Инвентарный номер 00.00.0.1776      </t>
  </si>
  <si>
    <t>Газопровод высокого давления и низкого давления + ШРП №62 ул. Октябрьская г Россошь, Инвентарный номер 17.00.0.0226</t>
  </si>
  <si>
    <t>Газопровод высокого давления и низкого давления+ ШРП №62 ул. Октябрьская г Россошь, Инвентарный номер 17.00.0.0226</t>
  </si>
  <si>
    <t>Газопровод высокого давления ул. Крупской г Россошь от ГРП №1 до ГРП №2, Инвентарный номер 17.00.0.0204</t>
  </si>
  <si>
    <t>Газопровод высокого давления п.Стрелица, ЭЗУ  (36АВ333870 лит 20А от 24.03.09), Инвентарный номер 26.00.0.1069</t>
  </si>
  <si>
    <t>Газопровод низкого давления с.М.Покровка  межпоселковый (к-з "Дружба), Инвентарный номер 18.00.0.987</t>
  </si>
  <si>
    <t xml:space="preserve">Газопровод всокого давления рп.Латная от ВЛПУ г. Семилуки, Инвентарный номер 18.00.0.281  </t>
  </si>
  <si>
    <t>Газопровод высокого давления рп.Хохольский к сах. заводу, Инвентарный номер 25.00.0.0000001111</t>
  </si>
  <si>
    <t>Газопровод по адресу: Воронежская обл, Семилукский р-н, Губарево с, Вислевского пер инв. 18.00.0.1597</t>
  </si>
  <si>
    <t>Газопровод в/д 10026,90 п/м с.Березки х.Поддубный (ГРП.ШРП,ЭЗУ) инв.№ 15.00.0100020840</t>
  </si>
  <si>
    <t>Газопровод м/п в/д 4519 п/м и обв.ГРПБ 2шт,ШРП ГСГО-3 2 шт., ЭЗУ кат. С.Елизаветовка инв. № 15.00.0000000616</t>
  </si>
  <si>
    <t>Г-д ВД иГРПШ 528м С-В час инв.№29.00.0.0000009222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</si>
</sst>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/>
    <xf numFmtId="0" fontId="7" fillId="2" borderId="6" xfId="0" applyFont="1" applyFill="1" applyBorder="1" applyAlignment="1"/>
    <xf numFmtId="3" fontId="7" fillId="2" borderId="6" xfId="0" applyNumberFormat="1" applyFont="1" applyFill="1" applyBorder="1" applyAlignment="1"/>
    <xf numFmtId="3" fontId="6" fillId="0" borderId="6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left" indent="1"/>
    </xf>
    <xf numFmtId="0" fontId="2" fillId="3" borderId="6" xfId="0" applyFont="1" applyFill="1" applyBorder="1"/>
    <xf numFmtId="3" fontId="2" fillId="3" borderId="6" xfId="0" applyNumberFormat="1" applyFont="1" applyFill="1" applyBorder="1" applyAlignment="1">
      <alignment horizontal="center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2" fillId="4" borderId="6" xfId="0" applyFont="1" applyFill="1" applyBorder="1"/>
    <xf numFmtId="3" fontId="2" fillId="4" borderId="6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6" xfId="0" applyFont="1" applyFill="1" applyBorder="1" applyAlignment="1">
      <alignment horizontal="right" indent="1"/>
    </xf>
    <xf numFmtId="1" fontId="2" fillId="4" borderId="4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0" borderId="0" xfId="0" applyNumberFormat="1" applyFont="1"/>
    <xf numFmtId="3" fontId="2" fillId="0" borderId="6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2" fillId="5" borderId="6" xfId="0" applyNumberFormat="1" applyFont="1" applyFill="1" applyBorder="1" applyAlignment="1" applyProtection="1">
      <alignment horizontal="center" wrapText="1"/>
      <protection locked="0"/>
    </xf>
    <xf numFmtId="0" fontId="2" fillId="6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0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4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6" xfId="2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 indent="1"/>
    </xf>
    <xf numFmtId="0" fontId="2" fillId="4" borderId="0" xfId="0" applyFont="1" applyFill="1"/>
    <xf numFmtId="1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3" fontId="2" fillId="7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center"/>
    </xf>
    <xf numFmtId="3" fontId="2" fillId="0" borderId="6" xfId="0" applyNumberFormat="1" applyFont="1" applyBorder="1"/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2" fillId="9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 applyProtection="1">
      <alignment horizontal="center" wrapText="1"/>
      <protection locked="0"/>
    </xf>
    <xf numFmtId="4" fontId="2" fillId="0" borderId="6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3" fontId="2" fillId="1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right" wrapText="1"/>
      <protection locked="0"/>
    </xf>
    <xf numFmtId="3" fontId="2" fillId="10" borderId="6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2" fillId="0" borderId="7" xfId="0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wrapText="1"/>
    </xf>
    <xf numFmtId="2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152" zoomScaleNormal="100" zoomScaleSheetLayoutView="100" workbookViewId="0">
      <selection activeCell="J140" sqref="J140:N159"/>
    </sheetView>
  </sheetViews>
  <sheetFormatPr defaultRowHeight="12.75" x14ac:dyDescent="0.2"/>
  <cols>
    <col min="1" max="1" width="7.28515625" style="3" customWidth="1"/>
    <col min="2" max="2" width="50.7109375" style="3" customWidth="1"/>
    <col min="3" max="4" width="9.28515625" style="3" customWidth="1"/>
    <col min="5" max="6" width="10.42578125" style="3" customWidth="1"/>
    <col min="7" max="7" width="13.85546875" style="3" customWidth="1"/>
    <col min="8" max="8" width="13.7109375" style="3" customWidth="1"/>
    <col min="9" max="9" width="14.85546875" style="3" customWidth="1"/>
    <col min="10" max="10" width="15.85546875" style="3" customWidth="1"/>
    <col min="11" max="11" width="14.42578125" style="3" customWidth="1"/>
    <col min="12" max="16384" width="9.140625" style="3"/>
  </cols>
  <sheetData>
    <row r="1" spans="1:11" s="1" customFormat="1" ht="18.75" customHeight="1" x14ac:dyDescent="0.3">
      <c r="I1" s="2" t="s">
        <v>47</v>
      </c>
    </row>
    <row r="2" spans="1:11" s="1" customFormat="1" ht="18.75" customHeight="1" x14ac:dyDescent="0.3">
      <c r="I2" s="2" t="s">
        <v>46</v>
      </c>
    </row>
    <row r="4" spans="1:11" ht="4.5" customHeight="1" x14ac:dyDescent="0.3">
      <c r="I4" s="2"/>
    </row>
    <row r="5" spans="1:11" ht="4.5" customHeight="1" x14ac:dyDescent="0.3">
      <c r="I5" s="2"/>
    </row>
    <row r="6" spans="1:11" ht="4.5" customHeight="1" x14ac:dyDescent="0.25">
      <c r="I6" s="4"/>
    </row>
    <row r="7" spans="1:11" ht="4.5" customHeight="1" x14ac:dyDescent="0.2"/>
    <row r="8" spans="1:11" s="1" customFormat="1" ht="15.75" customHeight="1" x14ac:dyDescent="0.3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5"/>
      <c r="K8" s="5"/>
    </row>
    <row r="9" spans="1:11" ht="12.75" customHeight="1" x14ac:dyDescent="0.2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6"/>
    </row>
    <row r="10" spans="1:11" s="1" customFormat="1" ht="15.75" customHeight="1" x14ac:dyDescent="0.3">
      <c r="A10" s="114" t="s">
        <v>1</v>
      </c>
      <c r="B10" s="114"/>
      <c r="C10" s="114"/>
      <c r="D10" s="114"/>
      <c r="E10" s="114"/>
      <c r="F10" s="114"/>
      <c r="G10" s="114"/>
      <c r="H10" s="114"/>
      <c r="I10" s="114"/>
      <c r="J10" s="7"/>
      <c r="K10" s="7"/>
    </row>
    <row r="12" spans="1:11" ht="29.25" customHeight="1" x14ac:dyDescent="0.2">
      <c r="A12" s="115" t="s">
        <v>2</v>
      </c>
      <c r="B12" s="115" t="s">
        <v>3</v>
      </c>
      <c r="C12" s="117" t="s">
        <v>4</v>
      </c>
      <c r="D12" s="118"/>
      <c r="E12" s="117" t="s">
        <v>5</v>
      </c>
      <c r="F12" s="118"/>
      <c r="G12" s="117" t="s">
        <v>6</v>
      </c>
      <c r="H12" s="119"/>
      <c r="I12" s="118"/>
    </row>
    <row r="13" spans="1:11" ht="63.75" x14ac:dyDescent="0.2">
      <c r="A13" s="116"/>
      <c r="B13" s="116"/>
      <c r="C13" s="8" t="s">
        <v>7</v>
      </c>
      <c r="D13" s="8" t="s">
        <v>8</v>
      </c>
      <c r="E13" s="9" t="s">
        <v>9</v>
      </c>
      <c r="F13" s="9" t="s">
        <v>10</v>
      </c>
      <c r="G13" s="8" t="s">
        <v>11</v>
      </c>
      <c r="H13" s="8" t="s">
        <v>12</v>
      </c>
      <c r="I13" s="8" t="s">
        <v>13</v>
      </c>
    </row>
    <row r="14" spans="1:11" x14ac:dyDescent="0.2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11" x14ac:dyDescent="0.2">
      <c r="A15" s="11">
        <v>1</v>
      </c>
      <c r="B15" s="12" t="s">
        <v>14</v>
      </c>
      <c r="C15" s="13"/>
      <c r="D15" s="13"/>
      <c r="E15" s="14"/>
      <c r="F15" s="15">
        <f>F16+F160+F161</f>
        <v>399631.99800000002</v>
      </c>
      <c r="G15" s="13"/>
      <c r="H15" s="13"/>
      <c r="I15" s="13"/>
      <c r="J15" s="16"/>
    </row>
    <row r="16" spans="1:11" ht="25.5" x14ac:dyDescent="0.2">
      <c r="A16" s="17" t="s">
        <v>15</v>
      </c>
      <c r="B16" s="18" t="s">
        <v>16</v>
      </c>
      <c r="C16" s="13"/>
      <c r="D16" s="13"/>
      <c r="E16" s="19">
        <f>E17+E54</f>
        <v>380609.89560000005</v>
      </c>
      <c r="F16" s="19">
        <f>F17+F54</f>
        <v>247348.99800000002</v>
      </c>
      <c r="G16" s="20"/>
      <c r="H16" s="20"/>
      <c r="I16" s="20"/>
    </row>
    <row r="17" spans="1:9" ht="13.5" customHeight="1" x14ac:dyDescent="0.2">
      <c r="A17" s="21" t="s">
        <v>17</v>
      </c>
      <c r="B17" s="22" t="s">
        <v>18</v>
      </c>
      <c r="C17" s="23"/>
      <c r="D17" s="23"/>
      <c r="E17" s="24">
        <f>E18+E45+E46</f>
        <v>246379.82660000003</v>
      </c>
      <c r="F17" s="24">
        <f>F18+F45+F46</f>
        <v>120863.03140000001</v>
      </c>
      <c r="G17" s="23"/>
      <c r="H17" s="23"/>
      <c r="I17" s="23"/>
    </row>
    <row r="18" spans="1:9" s="30" customFormat="1" x14ac:dyDescent="0.2">
      <c r="A18" s="25"/>
      <c r="B18" s="26" t="s">
        <v>19</v>
      </c>
      <c r="C18" s="27"/>
      <c r="D18" s="27"/>
      <c r="E18" s="28">
        <f>E19+E43</f>
        <v>221911.31900000002</v>
      </c>
      <c r="F18" s="28">
        <f>F19+F43</f>
        <v>98932.199000000008</v>
      </c>
      <c r="G18" s="29"/>
      <c r="H18" s="27"/>
      <c r="I18" s="29"/>
    </row>
    <row r="19" spans="1:9" s="30" customFormat="1" x14ac:dyDescent="0.2">
      <c r="A19" s="25"/>
      <c r="B19" s="31" t="s">
        <v>20</v>
      </c>
      <c r="C19" s="27"/>
      <c r="D19" s="27"/>
      <c r="E19" s="28">
        <f>SUM(E20:E42)</f>
        <v>221911.31900000002</v>
      </c>
      <c r="F19" s="28">
        <f>SUM(F20:F42)</f>
        <v>98932.199000000008</v>
      </c>
      <c r="G19" s="32"/>
      <c r="H19" s="27"/>
      <c r="I19" s="33"/>
    </row>
    <row r="20" spans="1:9" s="30" customFormat="1" ht="27.75" customHeight="1" x14ac:dyDescent="0.2">
      <c r="A20" s="34" t="s">
        <v>52</v>
      </c>
      <c r="B20" s="80" t="s">
        <v>49</v>
      </c>
      <c r="C20" s="81" t="s">
        <v>50</v>
      </c>
      <c r="D20" s="81" t="s">
        <v>51</v>
      </c>
      <c r="E20" s="37">
        <v>10117.279</v>
      </c>
      <c r="F20" s="37">
        <v>10117.279</v>
      </c>
      <c r="G20" s="38">
        <v>7.6749999999999998</v>
      </c>
      <c r="H20" s="36">
        <v>110</v>
      </c>
      <c r="I20" s="39">
        <v>0</v>
      </c>
    </row>
    <row r="21" spans="1:9" s="30" customFormat="1" ht="27.75" customHeight="1" x14ac:dyDescent="0.2">
      <c r="A21" s="34" t="s">
        <v>53</v>
      </c>
      <c r="B21" s="80" t="s">
        <v>60</v>
      </c>
      <c r="C21" s="81" t="s">
        <v>61</v>
      </c>
      <c r="D21" s="81" t="s">
        <v>62</v>
      </c>
      <c r="E21" s="37">
        <v>55509.32</v>
      </c>
      <c r="F21" s="37">
        <v>158.9</v>
      </c>
      <c r="G21" s="38">
        <v>18.050999999999998</v>
      </c>
      <c r="H21" s="36">
        <v>219.15899999999999</v>
      </c>
      <c r="I21" s="39">
        <v>0</v>
      </c>
    </row>
    <row r="22" spans="1:9" s="30" customFormat="1" ht="39" customHeight="1" x14ac:dyDescent="0.2">
      <c r="A22" s="34" t="s">
        <v>54</v>
      </c>
      <c r="B22" s="80" t="s">
        <v>63</v>
      </c>
      <c r="C22" s="81" t="s">
        <v>64</v>
      </c>
      <c r="D22" s="81" t="s">
        <v>65</v>
      </c>
      <c r="E22" s="37">
        <v>32490.9</v>
      </c>
      <c r="F22" s="37">
        <v>2256.15</v>
      </c>
      <c r="G22" s="38"/>
      <c r="H22" s="36">
        <v>325</v>
      </c>
      <c r="I22" s="39">
        <v>0</v>
      </c>
    </row>
    <row r="23" spans="1:9" s="30" customFormat="1" ht="27.75" customHeight="1" x14ac:dyDescent="0.2">
      <c r="A23" s="34" t="s">
        <v>55</v>
      </c>
      <c r="B23" s="80" t="s">
        <v>66</v>
      </c>
      <c r="C23" s="81" t="s">
        <v>50</v>
      </c>
      <c r="D23" s="81" t="s">
        <v>51</v>
      </c>
      <c r="E23" s="37">
        <v>3936.4</v>
      </c>
      <c r="F23" s="37">
        <v>3936.4</v>
      </c>
      <c r="G23" s="38">
        <v>0.109</v>
      </c>
      <c r="H23" s="36">
        <v>720</v>
      </c>
      <c r="I23" s="39">
        <v>0</v>
      </c>
    </row>
    <row r="24" spans="1:9" s="30" customFormat="1" ht="27.75" customHeight="1" x14ac:dyDescent="0.2">
      <c r="A24" s="34" t="s">
        <v>56</v>
      </c>
      <c r="B24" s="80" t="s">
        <v>67</v>
      </c>
      <c r="C24" s="81" t="s">
        <v>68</v>
      </c>
      <c r="D24" s="81" t="s">
        <v>69</v>
      </c>
      <c r="E24" s="37">
        <v>7419.46</v>
      </c>
      <c r="F24" s="37">
        <v>195.72</v>
      </c>
      <c r="G24" s="38">
        <v>7.468</v>
      </c>
      <c r="H24" s="36" t="s">
        <v>70</v>
      </c>
      <c r="I24" s="39">
        <v>0</v>
      </c>
    </row>
    <row r="25" spans="1:9" s="30" customFormat="1" ht="27.75" customHeight="1" x14ac:dyDescent="0.2">
      <c r="A25" s="34" t="s">
        <v>57</v>
      </c>
      <c r="B25" s="80" t="s">
        <v>71</v>
      </c>
      <c r="C25" s="81" t="s">
        <v>50</v>
      </c>
      <c r="D25" s="81" t="s">
        <v>51</v>
      </c>
      <c r="E25" s="37">
        <v>3653.84</v>
      </c>
      <c r="F25" s="37">
        <v>3653.84</v>
      </c>
      <c r="G25" s="38">
        <v>1.6870000000000001</v>
      </c>
      <c r="H25" s="36">
        <v>90</v>
      </c>
      <c r="I25" s="82">
        <v>1</v>
      </c>
    </row>
    <row r="26" spans="1:9" s="30" customFormat="1" ht="39.75" customHeight="1" x14ac:dyDescent="0.2">
      <c r="A26" s="34" t="s">
        <v>58</v>
      </c>
      <c r="B26" s="35" t="s">
        <v>72</v>
      </c>
      <c r="C26" s="81" t="s">
        <v>50</v>
      </c>
      <c r="D26" s="81" t="s">
        <v>51</v>
      </c>
      <c r="E26" s="37">
        <v>1946.83</v>
      </c>
      <c r="F26" s="37">
        <v>1946.83</v>
      </c>
      <c r="G26" s="38">
        <v>1.7450000000000001</v>
      </c>
      <c r="H26" s="36">
        <v>110.9</v>
      </c>
      <c r="I26" s="39">
        <v>0</v>
      </c>
    </row>
    <row r="27" spans="1:9" s="30" customFormat="1" ht="51" x14ac:dyDescent="0.2">
      <c r="A27" s="34" t="s">
        <v>59</v>
      </c>
      <c r="B27" s="35" t="s">
        <v>73</v>
      </c>
      <c r="C27" s="81" t="s">
        <v>50</v>
      </c>
      <c r="D27" s="81" t="s">
        <v>74</v>
      </c>
      <c r="E27" s="37">
        <v>9486.1</v>
      </c>
      <c r="F27" s="37">
        <v>7085.6</v>
      </c>
      <c r="G27" s="38"/>
      <c r="H27" s="36" t="s">
        <v>75</v>
      </c>
      <c r="I27" s="39">
        <v>1</v>
      </c>
    </row>
    <row r="28" spans="1:9" s="30" customFormat="1" ht="76.5" x14ac:dyDescent="0.2">
      <c r="A28" s="34" t="s">
        <v>76</v>
      </c>
      <c r="B28" s="35" t="s">
        <v>86</v>
      </c>
      <c r="C28" s="81" t="s">
        <v>50</v>
      </c>
      <c r="D28" s="81" t="s">
        <v>74</v>
      </c>
      <c r="E28" s="37">
        <v>9343.57</v>
      </c>
      <c r="F28" s="37">
        <v>4582.87</v>
      </c>
      <c r="G28" s="38"/>
      <c r="H28" s="36">
        <v>110</v>
      </c>
      <c r="I28" s="39">
        <v>2</v>
      </c>
    </row>
    <row r="29" spans="1:9" s="30" customFormat="1" ht="38.25" x14ac:dyDescent="0.2">
      <c r="A29" s="34" t="s">
        <v>77</v>
      </c>
      <c r="B29" s="35" t="s">
        <v>87</v>
      </c>
      <c r="C29" s="81" t="s">
        <v>50</v>
      </c>
      <c r="D29" s="81" t="s">
        <v>51</v>
      </c>
      <c r="E29" s="37">
        <v>5546.04</v>
      </c>
      <c r="F29" s="37">
        <v>5546.04</v>
      </c>
      <c r="G29" s="38">
        <v>1.946</v>
      </c>
      <c r="H29" s="36">
        <v>160</v>
      </c>
      <c r="I29" s="82">
        <v>2</v>
      </c>
    </row>
    <row r="30" spans="1:9" s="30" customFormat="1" ht="25.5" x14ac:dyDescent="0.2">
      <c r="A30" s="34" t="s">
        <v>78</v>
      </c>
      <c r="B30" s="35" t="s">
        <v>88</v>
      </c>
      <c r="C30" s="81" t="s">
        <v>50</v>
      </c>
      <c r="D30" s="81" t="s">
        <v>51</v>
      </c>
      <c r="E30" s="37">
        <v>1533.99</v>
      </c>
      <c r="F30" s="37">
        <v>1533.99</v>
      </c>
      <c r="G30" s="38">
        <v>1.3380000000000001</v>
      </c>
      <c r="H30" s="36" t="s">
        <v>70</v>
      </c>
      <c r="I30" s="39">
        <v>0</v>
      </c>
    </row>
    <row r="31" spans="1:9" s="30" customFormat="1" ht="25.5" x14ac:dyDescent="0.2">
      <c r="A31" s="34" t="s">
        <v>79</v>
      </c>
      <c r="B31" s="35" t="s">
        <v>89</v>
      </c>
      <c r="C31" s="81" t="s">
        <v>50</v>
      </c>
      <c r="D31" s="81" t="s">
        <v>91</v>
      </c>
      <c r="E31" s="37">
        <v>6242.66</v>
      </c>
      <c r="F31" s="37">
        <v>4827.8599999999997</v>
      </c>
      <c r="G31" s="38"/>
      <c r="H31" s="36">
        <v>90.63</v>
      </c>
      <c r="I31" s="39">
        <v>0</v>
      </c>
    </row>
    <row r="32" spans="1:9" s="30" customFormat="1" ht="25.5" x14ac:dyDescent="0.2">
      <c r="A32" s="34" t="s">
        <v>80</v>
      </c>
      <c r="B32" s="35" t="s">
        <v>90</v>
      </c>
      <c r="C32" s="81" t="s">
        <v>50</v>
      </c>
      <c r="D32" s="81" t="s">
        <v>51</v>
      </c>
      <c r="E32" s="37">
        <v>10083.08</v>
      </c>
      <c r="F32" s="37">
        <v>10083.08</v>
      </c>
      <c r="G32" s="38">
        <v>9.6910000000000007</v>
      </c>
      <c r="H32" s="36" t="s">
        <v>70</v>
      </c>
      <c r="I32" s="82">
        <v>2</v>
      </c>
    </row>
    <row r="33" spans="1:12" s="30" customFormat="1" ht="51" x14ac:dyDescent="0.2">
      <c r="A33" s="34" t="s">
        <v>81</v>
      </c>
      <c r="B33" s="80" t="s">
        <v>92</v>
      </c>
      <c r="C33" s="81" t="s">
        <v>50</v>
      </c>
      <c r="D33" s="81" t="s">
        <v>51</v>
      </c>
      <c r="E33" s="37">
        <v>2566.27</v>
      </c>
      <c r="F33" s="37">
        <v>2566.27</v>
      </c>
      <c r="G33" s="38">
        <v>0.91800000000000004</v>
      </c>
      <c r="H33" s="36">
        <v>110</v>
      </c>
      <c r="I33" s="82">
        <v>1</v>
      </c>
    </row>
    <row r="34" spans="1:12" s="30" customFormat="1" ht="38.25" x14ac:dyDescent="0.2">
      <c r="A34" s="34" t="s">
        <v>82</v>
      </c>
      <c r="B34" s="35" t="s">
        <v>93</v>
      </c>
      <c r="C34" s="81" t="s">
        <v>50</v>
      </c>
      <c r="D34" s="81" t="s">
        <v>51</v>
      </c>
      <c r="E34" s="37">
        <v>2314.65</v>
      </c>
      <c r="F34" s="37">
        <v>2314.65</v>
      </c>
      <c r="G34" s="38">
        <v>1.9279999999999999</v>
      </c>
      <c r="H34" s="36">
        <v>110</v>
      </c>
      <c r="I34" s="82">
        <v>0</v>
      </c>
    </row>
    <row r="35" spans="1:12" s="30" customFormat="1" ht="25.5" x14ac:dyDescent="0.2">
      <c r="A35" s="34" t="s">
        <v>83</v>
      </c>
      <c r="B35" s="35" t="s">
        <v>94</v>
      </c>
      <c r="C35" s="81" t="s">
        <v>68</v>
      </c>
      <c r="D35" s="81" t="s">
        <v>69</v>
      </c>
      <c r="E35" s="37">
        <v>3698</v>
      </c>
      <c r="F35" s="37">
        <v>53.9</v>
      </c>
      <c r="G35" s="38">
        <v>1.736</v>
      </c>
      <c r="H35" s="36">
        <v>110</v>
      </c>
      <c r="I35" s="39">
        <v>1</v>
      </c>
    </row>
    <row r="36" spans="1:12" s="30" customFormat="1" ht="43.5" customHeight="1" x14ac:dyDescent="0.2">
      <c r="A36" s="34" t="s">
        <v>84</v>
      </c>
      <c r="B36" s="80" t="s">
        <v>95</v>
      </c>
      <c r="C36" s="81" t="s">
        <v>69</v>
      </c>
      <c r="D36" s="81" t="s">
        <v>91</v>
      </c>
      <c r="E36" s="37">
        <v>36347.800000000003</v>
      </c>
      <c r="F36" s="37">
        <v>24401.55</v>
      </c>
      <c r="G36" s="38"/>
      <c r="H36" s="36" t="s">
        <v>75</v>
      </c>
      <c r="I36" s="39">
        <v>9</v>
      </c>
    </row>
    <row r="37" spans="1:12" s="30" customFormat="1" ht="38.25" x14ac:dyDescent="0.2">
      <c r="A37" s="34" t="s">
        <v>85</v>
      </c>
      <c r="B37" s="35" t="s">
        <v>96</v>
      </c>
      <c r="C37" s="81" t="s">
        <v>50</v>
      </c>
      <c r="D37" s="81" t="s">
        <v>51</v>
      </c>
      <c r="E37" s="37">
        <v>5740.61</v>
      </c>
      <c r="F37" s="37">
        <v>5740.61</v>
      </c>
      <c r="G37" s="38">
        <v>4.2370000000000001</v>
      </c>
      <c r="H37" s="36">
        <v>110</v>
      </c>
      <c r="I37" s="82">
        <v>1</v>
      </c>
    </row>
    <row r="38" spans="1:12" s="30" customFormat="1" ht="51" x14ac:dyDescent="0.2">
      <c r="A38" s="34" t="s">
        <v>98</v>
      </c>
      <c r="B38" s="35" t="s">
        <v>97</v>
      </c>
      <c r="C38" s="81" t="s">
        <v>50</v>
      </c>
      <c r="D38" s="81" t="s">
        <v>51</v>
      </c>
      <c r="E38" s="37">
        <v>4169.8900000000003</v>
      </c>
      <c r="F38" s="37">
        <v>4169.8900000000003</v>
      </c>
      <c r="G38" s="38">
        <v>3.653</v>
      </c>
      <c r="H38" s="36">
        <v>110</v>
      </c>
      <c r="I38" s="82">
        <v>1</v>
      </c>
    </row>
    <row r="39" spans="1:12" s="30" customFormat="1" ht="25.5" x14ac:dyDescent="0.2">
      <c r="A39" s="34" t="s">
        <v>99</v>
      </c>
      <c r="B39" s="35" t="s">
        <v>102</v>
      </c>
      <c r="C39" s="81" t="s">
        <v>74</v>
      </c>
      <c r="D39" s="81" t="s">
        <v>91</v>
      </c>
      <c r="E39" s="37">
        <v>3411.63</v>
      </c>
      <c r="F39" s="37">
        <v>666.13</v>
      </c>
      <c r="G39" s="38"/>
      <c r="H39" s="36">
        <v>110</v>
      </c>
      <c r="I39" s="39">
        <v>0</v>
      </c>
    </row>
    <row r="40" spans="1:12" s="30" customFormat="1" ht="25.5" x14ac:dyDescent="0.2">
      <c r="A40" s="34" t="s">
        <v>100</v>
      </c>
      <c r="B40" s="35" t="s">
        <v>103</v>
      </c>
      <c r="C40" s="81" t="s">
        <v>74</v>
      </c>
      <c r="D40" s="81" t="s">
        <v>91</v>
      </c>
      <c r="E40" s="37">
        <v>4135.74</v>
      </c>
      <c r="F40" s="37">
        <v>877.38</v>
      </c>
      <c r="G40" s="38"/>
      <c r="H40" s="36">
        <v>110</v>
      </c>
      <c r="I40" s="39">
        <v>0</v>
      </c>
    </row>
    <row r="41" spans="1:12" s="30" customFormat="1" ht="27.75" customHeight="1" x14ac:dyDescent="0.2">
      <c r="A41" s="34" t="s">
        <v>101</v>
      </c>
      <c r="B41" s="80" t="s">
        <v>104</v>
      </c>
      <c r="C41" s="81" t="s">
        <v>50</v>
      </c>
      <c r="D41" s="81" t="s">
        <v>51</v>
      </c>
      <c r="E41" s="37">
        <v>2217.2600000000002</v>
      </c>
      <c r="F41" s="37">
        <v>2217.2600000000002</v>
      </c>
      <c r="G41" s="38">
        <v>1.784</v>
      </c>
      <c r="H41" s="36">
        <v>90</v>
      </c>
      <c r="I41" s="39">
        <v>0</v>
      </c>
    </row>
    <row r="42" spans="1:12" s="30" customFormat="1" x14ac:dyDescent="0.2">
      <c r="A42" s="34"/>
      <c r="B42" s="35"/>
      <c r="C42" s="36"/>
      <c r="D42" s="36"/>
      <c r="E42" s="37"/>
      <c r="F42" s="37"/>
      <c r="G42" s="38"/>
      <c r="H42" s="36"/>
      <c r="I42" s="39"/>
    </row>
    <row r="43" spans="1:12" x14ac:dyDescent="0.2">
      <c r="A43" s="42"/>
      <c r="B43" s="42" t="s">
        <v>21</v>
      </c>
      <c r="C43" s="43"/>
      <c r="D43" s="43"/>
      <c r="E43" s="44">
        <f>SUM(E44:E44)</f>
        <v>0</v>
      </c>
      <c r="F43" s="44">
        <f>SUM(F44:F44)</f>
        <v>0</v>
      </c>
      <c r="G43" s="45"/>
      <c r="H43" s="46"/>
      <c r="I43" s="46"/>
      <c r="J43" s="47"/>
      <c r="K43" s="47"/>
    </row>
    <row r="44" spans="1:12" s="30" customFormat="1" x14ac:dyDescent="0.2">
      <c r="A44" s="34"/>
      <c r="B44" s="35"/>
      <c r="C44" s="36"/>
      <c r="D44" s="36"/>
      <c r="E44" s="37"/>
      <c r="F44" s="48"/>
      <c r="G44" s="49"/>
      <c r="H44" s="50"/>
      <c r="I44" s="50"/>
    </row>
    <row r="45" spans="1:12" s="30" customFormat="1" x14ac:dyDescent="0.2">
      <c r="A45" s="25"/>
      <c r="B45" s="26" t="s">
        <v>22</v>
      </c>
      <c r="C45" s="51"/>
      <c r="D45" s="51"/>
      <c r="E45" s="28"/>
      <c r="F45" s="28"/>
      <c r="G45" s="52"/>
      <c r="H45" s="52"/>
      <c r="I45" s="52"/>
    </row>
    <row r="46" spans="1:12" x14ac:dyDescent="0.2">
      <c r="A46" s="25"/>
      <c r="B46" s="26" t="s">
        <v>23</v>
      </c>
      <c r="C46" s="53"/>
      <c r="D46" s="27"/>
      <c r="E46" s="28">
        <f>SUM(E47:E52)</f>
        <v>24468.507600000001</v>
      </c>
      <c r="F46" s="28">
        <f>SUM(F47:F52)</f>
        <v>21930.832399999999</v>
      </c>
      <c r="G46" s="52"/>
      <c r="H46" s="52"/>
      <c r="I46" s="52"/>
    </row>
    <row r="47" spans="1:12" ht="25.5" x14ac:dyDescent="0.2">
      <c r="A47" s="83" t="s">
        <v>105</v>
      </c>
      <c r="B47" s="84" t="s">
        <v>106</v>
      </c>
      <c r="C47" s="85" t="s">
        <v>107</v>
      </c>
      <c r="D47" s="85" t="s">
        <v>108</v>
      </c>
      <c r="E47" s="86">
        <v>2108.9315999999999</v>
      </c>
      <c r="F47" s="87">
        <v>9.6064000000000007</v>
      </c>
      <c r="G47" s="55"/>
      <c r="H47" s="55"/>
      <c r="I47" s="55"/>
    </row>
    <row r="48" spans="1:12" ht="38.25" x14ac:dyDescent="0.2">
      <c r="A48" s="88" t="s">
        <v>109</v>
      </c>
      <c r="B48" s="35" t="s">
        <v>110</v>
      </c>
      <c r="C48" s="89" t="s">
        <v>111</v>
      </c>
      <c r="D48" s="85" t="s">
        <v>112</v>
      </c>
      <c r="E48" s="90">
        <v>76.28</v>
      </c>
      <c r="F48" s="87">
        <v>49.28</v>
      </c>
      <c r="G48" s="55"/>
      <c r="H48" s="55"/>
      <c r="I48" s="55"/>
      <c r="K48" s="16"/>
      <c r="L48" s="100"/>
    </row>
    <row r="49" spans="1:12" ht="25.5" x14ac:dyDescent="0.2">
      <c r="A49" s="88" t="s">
        <v>113</v>
      </c>
      <c r="B49" s="35" t="s">
        <v>114</v>
      </c>
      <c r="C49" s="89" t="s">
        <v>111</v>
      </c>
      <c r="D49" s="85" t="s">
        <v>112</v>
      </c>
      <c r="E49" s="37">
        <v>306.98680000000002</v>
      </c>
      <c r="F49" s="86">
        <v>281.14679999999998</v>
      </c>
      <c r="G49" s="55"/>
      <c r="H49" s="55"/>
      <c r="I49" s="55"/>
    </row>
    <row r="50" spans="1:12" x14ac:dyDescent="0.2">
      <c r="A50" s="91" t="s">
        <v>109</v>
      </c>
      <c r="B50" s="92" t="s">
        <v>115</v>
      </c>
      <c r="C50" s="89" t="s">
        <v>116</v>
      </c>
      <c r="D50" s="89" t="s">
        <v>116</v>
      </c>
      <c r="E50" s="86">
        <v>111.6592</v>
      </c>
      <c r="F50" s="86">
        <v>111.6592</v>
      </c>
      <c r="G50" s="55"/>
      <c r="H50" s="55"/>
      <c r="I50" s="55"/>
    </row>
    <row r="51" spans="1:12" x14ac:dyDescent="0.2">
      <c r="A51" s="93" t="s">
        <v>117</v>
      </c>
      <c r="B51" s="92" t="s">
        <v>118</v>
      </c>
      <c r="C51" s="89" t="s">
        <v>119</v>
      </c>
      <c r="D51" s="85" t="s">
        <v>120</v>
      </c>
      <c r="E51" s="94">
        <v>16772.310000000001</v>
      </c>
      <c r="F51" s="86">
        <v>16386.8</v>
      </c>
      <c r="G51" s="55"/>
      <c r="H51" s="55"/>
      <c r="I51" s="55"/>
      <c r="K51" s="100"/>
      <c r="L51" s="100"/>
    </row>
    <row r="52" spans="1:12" x14ac:dyDescent="0.2">
      <c r="A52" s="93" t="s">
        <v>121</v>
      </c>
      <c r="B52" s="92" t="s">
        <v>122</v>
      </c>
      <c r="C52" s="89" t="s">
        <v>116</v>
      </c>
      <c r="D52" s="85" t="s">
        <v>112</v>
      </c>
      <c r="E52" s="94">
        <v>5092.34</v>
      </c>
      <c r="F52" s="94">
        <v>5092.34</v>
      </c>
      <c r="G52" s="55"/>
      <c r="H52" s="55"/>
      <c r="I52" s="55"/>
      <c r="K52" s="100"/>
      <c r="L52" s="100"/>
    </row>
    <row r="53" spans="1:12" ht="14.25" customHeight="1" x14ac:dyDescent="0.2">
      <c r="A53" s="54"/>
      <c r="B53" s="57"/>
      <c r="C53" s="56"/>
      <c r="D53" s="56"/>
      <c r="E53" s="41"/>
      <c r="F53" s="41"/>
      <c r="G53" s="55"/>
      <c r="H53" s="55"/>
      <c r="I53" s="55"/>
    </row>
    <row r="54" spans="1:12" ht="25.5" customHeight="1" x14ac:dyDescent="0.2">
      <c r="A54" s="21" t="s">
        <v>24</v>
      </c>
      <c r="B54" s="58" t="s">
        <v>25</v>
      </c>
      <c r="C54" s="23"/>
      <c r="D54" s="23"/>
      <c r="E54" s="24">
        <f>E55+E138+E139</f>
        <v>134230.06900000002</v>
      </c>
      <c r="F54" s="24">
        <f>F55+F138+F139</f>
        <v>126485.9666</v>
      </c>
      <c r="G54" s="23"/>
      <c r="H54" s="23"/>
      <c r="I54" s="23"/>
    </row>
    <row r="55" spans="1:12" s="59" customFormat="1" x14ac:dyDescent="0.2">
      <c r="A55" s="25"/>
      <c r="B55" s="104" t="s">
        <v>185</v>
      </c>
      <c r="C55" s="27"/>
      <c r="D55" s="27"/>
      <c r="E55" s="28">
        <f>SUM(E56:E137)</f>
        <v>61472.631000000038</v>
      </c>
      <c r="F55" s="28">
        <f>SUM(F56:F137)</f>
        <v>70509.732999999993</v>
      </c>
      <c r="G55" s="29"/>
      <c r="H55" s="27"/>
      <c r="I55" s="29"/>
    </row>
    <row r="56" spans="1:12" s="30" customFormat="1" ht="25.5" x14ac:dyDescent="0.2">
      <c r="A56" s="34"/>
      <c r="B56" s="92" t="s">
        <v>162</v>
      </c>
      <c r="C56" s="101" t="s">
        <v>119</v>
      </c>
      <c r="D56" s="101" t="s">
        <v>119</v>
      </c>
      <c r="E56" s="92"/>
      <c r="F56" s="102">
        <v>860.82799999999997</v>
      </c>
      <c r="G56" s="60"/>
      <c r="H56" s="61"/>
      <c r="I56" s="60">
        <v>1</v>
      </c>
    </row>
    <row r="57" spans="1:12" s="30" customFormat="1" ht="25.5" x14ac:dyDescent="0.2">
      <c r="A57" s="34"/>
      <c r="B57" s="92" t="s">
        <v>163</v>
      </c>
      <c r="C57" s="101" t="s">
        <v>119</v>
      </c>
      <c r="D57" s="101" t="s">
        <v>119</v>
      </c>
      <c r="E57" s="92"/>
      <c r="F57" s="102">
        <v>1094.54</v>
      </c>
      <c r="G57" s="60"/>
      <c r="H57" s="61"/>
      <c r="I57" s="60">
        <v>1</v>
      </c>
    </row>
    <row r="58" spans="1:12" s="30" customFormat="1" ht="25.5" x14ac:dyDescent="0.2">
      <c r="A58" s="34"/>
      <c r="B58" s="92" t="s">
        <v>164</v>
      </c>
      <c r="C58" s="101" t="s">
        <v>119</v>
      </c>
      <c r="D58" s="101" t="s">
        <v>119</v>
      </c>
      <c r="E58" s="92"/>
      <c r="F58" s="102">
        <v>4574.3990000000003</v>
      </c>
      <c r="G58" s="60"/>
      <c r="H58" s="61"/>
      <c r="I58" s="60">
        <v>1</v>
      </c>
    </row>
    <row r="59" spans="1:12" s="30" customFormat="1" ht="25.5" x14ac:dyDescent="0.2">
      <c r="A59" s="34"/>
      <c r="B59" s="92" t="s">
        <v>165</v>
      </c>
      <c r="C59" s="101" t="s">
        <v>119</v>
      </c>
      <c r="D59" s="101" t="s">
        <v>119</v>
      </c>
      <c r="E59" s="92"/>
      <c r="F59" s="102">
        <v>1718.0050000000001</v>
      </c>
      <c r="G59" s="60"/>
      <c r="H59" s="61"/>
      <c r="I59" s="60">
        <v>1</v>
      </c>
    </row>
    <row r="60" spans="1:12" s="30" customFormat="1" ht="25.5" x14ac:dyDescent="0.2">
      <c r="A60" s="34"/>
      <c r="B60" s="92" t="s">
        <v>166</v>
      </c>
      <c r="C60" s="101" t="s">
        <v>119</v>
      </c>
      <c r="D60" s="101" t="s">
        <v>119</v>
      </c>
      <c r="E60" s="92"/>
      <c r="F60" s="102">
        <v>1845.366</v>
      </c>
      <c r="G60" s="60"/>
      <c r="H60" s="61"/>
      <c r="I60" s="60">
        <v>1</v>
      </c>
    </row>
    <row r="61" spans="1:12" s="30" customFormat="1" ht="25.5" x14ac:dyDescent="0.2">
      <c r="A61" s="34"/>
      <c r="B61" s="92" t="s">
        <v>167</v>
      </c>
      <c r="C61" s="101" t="s">
        <v>119</v>
      </c>
      <c r="D61" s="101" t="s">
        <v>119</v>
      </c>
      <c r="E61" s="92"/>
      <c r="F61" s="102">
        <v>1035.002</v>
      </c>
      <c r="G61" s="60"/>
      <c r="H61" s="61"/>
      <c r="I61" s="60">
        <v>1</v>
      </c>
    </row>
    <row r="62" spans="1:12" s="30" customFormat="1" ht="25.5" x14ac:dyDescent="0.2">
      <c r="A62" s="34"/>
      <c r="B62" s="92" t="s">
        <v>168</v>
      </c>
      <c r="C62" s="101" t="s">
        <v>119</v>
      </c>
      <c r="D62" s="101" t="s">
        <v>119</v>
      </c>
      <c r="E62" s="92"/>
      <c r="F62" s="102">
        <v>645.79499999999996</v>
      </c>
      <c r="G62" s="60"/>
      <c r="H62" s="61"/>
      <c r="I62" s="60">
        <v>1</v>
      </c>
    </row>
    <row r="63" spans="1:12" s="30" customFormat="1" ht="25.5" x14ac:dyDescent="0.2">
      <c r="A63" s="34"/>
      <c r="B63" s="92" t="s">
        <v>169</v>
      </c>
      <c r="C63" s="101" t="s">
        <v>119</v>
      </c>
      <c r="D63" s="101" t="s">
        <v>119</v>
      </c>
      <c r="E63" s="92"/>
      <c r="F63" s="102">
        <v>836.33299999999997</v>
      </c>
      <c r="G63" s="60"/>
      <c r="H63" s="61"/>
      <c r="I63" s="60">
        <v>1</v>
      </c>
    </row>
    <row r="64" spans="1:12" s="30" customFormat="1" ht="25.5" x14ac:dyDescent="0.2">
      <c r="A64" s="34"/>
      <c r="B64" s="92" t="s">
        <v>170</v>
      </c>
      <c r="C64" s="101" t="s">
        <v>119</v>
      </c>
      <c r="D64" s="101" t="s">
        <v>119</v>
      </c>
      <c r="E64" s="92"/>
      <c r="F64" s="102">
        <v>1281.5940000000001</v>
      </c>
      <c r="G64" s="60"/>
      <c r="H64" s="61"/>
      <c r="I64" s="60">
        <v>1</v>
      </c>
    </row>
    <row r="65" spans="1:9" s="30" customFormat="1" ht="25.5" x14ac:dyDescent="0.2">
      <c r="A65" s="34"/>
      <c r="B65" s="92" t="s">
        <v>171</v>
      </c>
      <c r="C65" s="101" t="s">
        <v>119</v>
      </c>
      <c r="D65" s="101" t="s">
        <v>119</v>
      </c>
      <c r="E65" s="92"/>
      <c r="F65" s="102">
        <v>1056.2850000000001</v>
      </c>
      <c r="G65" s="60"/>
      <c r="H65" s="61"/>
      <c r="I65" s="60">
        <v>1</v>
      </c>
    </row>
    <row r="66" spans="1:9" s="30" customFormat="1" ht="25.5" x14ac:dyDescent="0.2">
      <c r="A66" s="34"/>
      <c r="B66" s="92" t="s">
        <v>172</v>
      </c>
      <c r="C66" s="101" t="s">
        <v>119</v>
      </c>
      <c r="D66" s="101" t="s">
        <v>119</v>
      </c>
      <c r="E66" s="92"/>
      <c r="F66" s="102">
        <v>1067.4359999999999</v>
      </c>
      <c r="G66" s="60"/>
      <c r="H66" s="61"/>
      <c r="I66" s="60">
        <v>1</v>
      </c>
    </row>
    <row r="67" spans="1:9" s="30" customFormat="1" ht="25.5" x14ac:dyDescent="0.2">
      <c r="A67" s="34"/>
      <c r="B67" s="92" t="s">
        <v>173</v>
      </c>
      <c r="C67" s="101" t="s">
        <v>119</v>
      </c>
      <c r="D67" s="101" t="s">
        <v>119</v>
      </c>
      <c r="E67" s="92"/>
      <c r="F67" s="102">
        <v>998.75400000000002</v>
      </c>
      <c r="G67" s="60"/>
      <c r="H67" s="61"/>
      <c r="I67" s="60">
        <v>1</v>
      </c>
    </row>
    <row r="68" spans="1:9" s="30" customFormat="1" ht="25.5" x14ac:dyDescent="0.2">
      <c r="A68" s="34"/>
      <c r="B68" s="92" t="s">
        <v>174</v>
      </c>
      <c r="C68" s="101" t="s">
        <v>119</v>
      </c>
      <c r="D68" s="101" t="s">
        <v>119</v>
      </c>
      <c r="E68" s="92"/>
      <c r="F68" s="102">
        <v>1028.105</v>
      </c>
      <c r="G68" s="60"/>
      <c r="H68" s="61"/>
      <c r="I68" s="60">
        <v>1</v>
      </c>
    </row>
    <row r="69" spans="1:9" s="30" customFormat="1" ht="25.5" x14ac:dyDescent="0.2">
      <c r="A69" s="34"/>
      <c r="B69" s="92" t="s">
        <v>175</v>
      </c>
      <c r="C69" s="101" t="s">
        <v>119</v>
      </c>
      <c r="D69" s="101" t="s">
        <v>119</v>
      </c>
      <c r="E69" s="92"/>
      <c r="F69" s="102">
        <v>1451.9540000000002</v>
      </c>
      <c r="G69" s="60"/>
      <c r="H69" s="61"/>
      <c r="I69" s="60">
        <v>1</v>
      </c>
    </row>
    <row r="70" spans="1:9" s="30" customFormat="1" ht="25.5" x14ac:dyDescent="0.2">
      <c r="A70" s="34"/>
      <c r="B70" s="92" t="s">
        <v>176</v>
      </c>
      <c r="C70" s="101" t="s">
        <v>119</v>
      </c>
      <c r="D70" s="103" t="s">
        <v>177</v>
      </c>
      <c r="E70" s="92"/>
      <c r="F70" s="102">
        <v>198.548</v>
      </c>
      <c r="G70" s="60"/>
      <c r="H70" s="61"/>
      <c r="I70" s="60"/>
    </row>
    <row r="71" spans="1:9" s="30" customFormat="1" ht="25.5" x14ac:dyDescent="0.2">
      <c r="A71" s="34"/>
      <c r="B71" s="92" t="s">
        <v>178</v>
      </c>
      <c r="C71" s="101" t="s">
        <v>119</v>
      </c>
      <c r="D71" s="101" t="s">
        <v>119</v>
      </c>
      <c r="E71" s="92"/>
      <c r="F71" s="102">
        <v>3611.701</v>
      </c>
      <c r="G71" s="60"/>
      <c r="H71" s="61"/>
      <c r="I71" s="60">
        <v>1</v>
      </c>
    </row>
    <row r="72" spans="1:9" s="30" customFormat="1" ht="38.25" x14ac:dyDescent="0.2">
      <c r="A72" s="34"/>
      <c r="B72" s="92" t="s">
        <v>179</v>
      </c>
      <c r="C72" s="101" t="s">
        <v>119</v>
      </c>
      <c r="D72" s="101" t="s">
        <v>119</v>
      </c>
      <c r="E72" s="92"/>
      <c r="F72" s="102">
        <v>4844.1790000000001</v>
      </c>
      <c r="G72" s="60"/>
      <c r="H72" s="61"/>
      <c r="I72" s="60">
        <v>1</v>
      </c>
    </row>
    <row r="73" spans="1:9" s="30" customFormat="1" ht="25.5" x14ac:dyDescent="0.2">
      <c r="A73" s="34"/>
      <c r="B73" s="92" t="s">
        <v>180</v>
      </c>
      <c r="C73" s="101" t="s">
        <v>119</v>
      </c>
      <c r="D73" s="101" t="s">
        <v>119</v>
      </c>
      <c r="E73" s="92"/>
      <c r="F73" s="102">
        <v>1218.5719999999999</v>
      </c>
      <c r="G73" s="60"/>
      <c r="H73" s="61"/>
      <c r="I73" s="60">
        <v>1</v>
      </c>
    </row>
    <row r="74" spans="1:9" s="30" customFormat="1" ht="25.5" x14ac:dyDescent="0.2">
      <c r="A74" s="34"/>
      <c r="B74" s="92" t="s">
        <v>181</v>
      </c>
      <c r="C74" s="101" t="s">
        <v>119</v>
      </c>
      <c r="D74" s="101" t="s">
        <v>119</v>
      </c>
      <c r="E74" s="92"/>
      <c r="F74" s="102">
        <v>3973.826</v>
      </c>
      <c r="G74" s="60"/>
      <c r="H74" s="61"/>
      <c r="I74" s="60">
        <v>1</v>
      </c>
    </row>
    <row r="75" spans="1:9" s="30" customFormat="1" ht="38.25" x14ac:dyDescent="0.2">
      <c r="A75" s="34"/>
      <c r="B75" s="92" t="s">
        <v>182</v>
      </c>
      <c r="C75" s="101" t="s">
        <v>119</v>
      </c>
      <c r="D75" s="101" t="s">
        <v>177</v>
      </c>
      <c r="E75" s="92"/>
      <c r="F75" s="102">
        <v>132.083</v>
      </c>
      <c r="G75" s="60"/>
      <c r="H75" s="61"/>
      <c r="I75" s="60"/>
    </row>
    <row r="76" spans="1:9" s="30" customFormat="1" ht="25.5" x14ac:dyDescent="0.2">
      <c r="A76" s="34"/>
      <c r="B76" s="92" t="s">
        <v>183</v>
      </c>
      <c r="C76" s="101" t="s">
        <v>119</v>
      </c>
      <c r="D76" s="101" t="s">
        <v>119</v>
      </c>
      <c r="E76" s="92"/>
      <c r="F76" s="102">
        <v>653.99800000000005</v>
      </c>
      <c r="G76" s="60"/>
      <c r="H76" s="61"/>
      <c r="I76" s="60">
        <v>1</v>
      </c>
    </row>
    <row r="77" spans="1:9" s="30" customFormat="1" ht="38.25" x14ac:dyDescent="0.2">
      <c r="A77" s="34"/>
      <c r="B77" s="92" t="s">
        <v>184</v>
      </c>
      <c r="C77" s="101" t="s">
        <v>119</v>
      </c>
      <c r="D77" s="101" t="s">
        <v>177</v>
      </c>
      <c r="E77" s="92"/>
      <c r="F77" s="102">
        <v>110.767</v>
      </c>
      <c r="G77" s="60"/>
      <c r="H77" s="61"/>
      <c r="I77" s="60"/>
    </row>
    <row r="78" spans="1:9" s="30" customFormat="1" x14ac:dyDescent="0.2">
      <c r="A78" s="34"/>
      <c r="B78" s="105"/>
      <c r="C78" s="101"/>
      <c r="D78" s="101"/>
      <c r="E78" s="102"/>
      <c r="F78" s="102"/>
      <c r="G78" s="60"/>
      <c r="H78" s="61"/>
      <c r="I78" s="60"/>
    </row>
    <row r="79" spans="1:9" s="30" customFormat="1" ht="25.5" x14ac:dyDescent="0.2">
      <c r="A79" s="34"/>
      <c r="B79" s="105" t="s">
        <v>186</v>
      </c>
      <c r="C79" s="50" t="s">
        <v>116</v>
      </c>
      <c r="D79" s="50" t="s">
        <v>116</v>
      </c>
      <c r="E79" s="102">
        <v>2027.913</v>
      </c>
      <c r="F79" s="102">
        <v>2027.913</v>
      </c>
      <c r="G79" s="106">
        <v>0.05</v>
      </c>
      <c r="H79" s="36">
        <v>530</v>
      </c>
      <c r="I79" s="60"/>
    </row>
    <row r="80" spans="1:9" s="30" customFormat="1" ht="25.5" x14ac:dyDescent="0.2">
      <c r="A80" s="34"/>
      <c r="B80" s="105" t="s">
        <v>187</v>
      </c>
      <c r="C80" s="50" t="s">
        <v>116</v>
      </c>
      <c r="D80" s="50" t="s">
        <v>116</v>
      </c>
      <c r="E80" s="102">
        <v>1447.7270000000001</v>
      </c>
      <c r="F80" s="102">
        <v>1447.7270000000001</v>
      </c>
      <c r="G80" s="106">
        <v>7.0000000000000007E-2</v>
      </c>
      <c r="H80" s="36">
        <v>273</v>
      </c>
      <c r="I80" s="60"/>
    </row>
    <row r="81" spans="1:9" s="30" customFormat="1" ht="51" x14ac:dyDescent="0.2">
      <c r="A81" s="34"/>
      <c r="B81" s="105" t="s">
        <v>188</v>
      </c>
      <c r="C81" s="50" t="s">
        <v>119</v>
      </c>
      <c r="D81" s="101" t="s">
        <v>119</v>
      </c>
      <c r="E81" s="102">
        <f>4968.408-9</f>
        <v>4959.4080000000004</v>
      </c>
      <c r="F81" s="102">
        <f>4943.116-9</f>
        <v>4934.116</v>
      </c>
      <c r="G81" s="106"/>
      <c r="H81" s="36"/>
      <c r="I81" s="60"/>
    </row>
    <row r="82" spans="1:9" s="30" customFormat="1" ht="25.5" x14ac:dyDescent="0.2">
      <c r="A82" s="34"/>
      <c r="B82" s="105" t="s">
        <v>189</v>
      </c>
      <c r="C82" s="50" t="s">
        <v>119</v>
      </c>
      <c r="D82" s="101" t="s">
        <v>119</v>
      </c>
      <c r="E82" s="102">
        <v>6700.0209999999997</v>
      </c>
      <c r="F82" s="102">
        <v>6674.7280000000001</v>
      </c>
      <c r="G82" s="106"/>
      <c r="H82" s="36"/>
      <c r="I82" s="60"/>
    </row>
    <row r="83" spans="1:9" s="30" customFormat="1" ht="25.5" x14ac:dyDescent="0.2">
      <c r="A83" s="34"/>
      <c r="B83" s="105" t="s">
        <v>190</v>
      </c>
      <c r="C83" s="50" t="s">
        <v>119</v>
      </c>
      <c r="D83" s="101" t="s">
        <v>119</v>
      </c>
      <c r="E83" s="102">
        <v>619.28399999999999</v>
      </c>
      <c r="F83" s="102">
        <v>593.99199999999996</v>
      </c>
      <c r="G83" s="106"/>
      <c r="H83" s="36"/>
      <c r="I83" s="60"/>
    </row>
    <row r="84" spans="1:9" s="30" customFormat="1" ht="25.5" x14ac:dyDescent="0.2">
      <c r="A84" s="34"/>
      <c r="B84" s="105" t="s">
        <v>191</v>
      </c>
      <c r="C84" s="50" t="s">
        <v>119</v>
      </c>
      <c r="D84" s="101" t="s">
        <v>119</v>
      </c>
      <c r="E84" s="102">
        <v>3590.6170000000002</v>
      </c>
      <c r="F84" s="102">
        <v>3565.3240000000001</v>
      </c>
      <c r="G84" s="106"/>
      <c r="H84" s="36"/>
      <c r="I84" s="60"/>
    </row>
    <row r="85" spans="1:9" s="30" customFormat="1" ht="25.5" x14ac:dyDescent="0.2">
      <c r="A85" s="34"/>
      <c r="B85" s="105" t="s">
        <v>192</v>
      </c>
      <c r="C85" s="50" t="s">
        <v>119</v>
      </c>
      <c r="D85" s="101" t="s">
        <v>119</v>
      </c>
      <c r="E85" s="102">
        <v>626.01800000000003</v>
      </c>
      <c r="F85" s="102">
        <v>600.726</v>
      </c>
      <c r="G85" s="106"/>
      <c r="H85" s="36"/>
      <c r="I85" s="60"/>
    </row>
    <row r="86" spans="1:9" s="30" customFormat="1" ht="25.5" x14ac:dyDescent="0.2">
      <c r="A86" s="34"/>
      <c r="B86" s="105" t="s">
        <v>193</v>
      </c>
      <c r="C86" s="50" t="s">
        <v>119</v>
      </c>
      <c r="D86" s="101" t="s">
        <v>119</v>
      </c>
      <c r="E86" s="102">
        <v>7068.8950000000004</v>
      </c>
      <c r="F86" s="102">
        <v>7067.0690000000004</v>
      </c>
      <c r="G86" s="106"/>
      <c r="H86" s="36"/>
      <c r="I86" s="60"/>
    </row>
    <row r="87" spans="1:9" s="30" customFormat="1" ht="25.5" x14ac:dyDescent="0.2">
      <c r="A87" s="34"/>
      <c r="B87" s="105" t="s">
        <v>194</v>
      </c>
      <c r="C87" s="50" t="s">
        <v>119</v>
      </c>
      <c r="D87" s="101" t="s">
        <v>119</v>
      </c>
      <c r="E87" s="102">
        <v>178.70599999999999</v>
      </c>
      <c r="F87" s="102">
        <v>149.589</v>
      </c>
      <c r="G87" s="106"/>
      <c r="H87" s="36"/>
      <c r="I87" s="60"/>
    </row>
    <row r="88" spans="1:9" s="30" customFormat="1" ht="25.5" x14ac:dyDescent="0.2">
      <c r="A88" s="34"/>
      <c r="B88" s="105" t="s">
        <v>195</v>
      </c>
      <c r="C88" s="50" t="s">
        <v>119</v>
      </c>
      <c r="D88" s="101" t="s">
        <v>119</v>
      </c>
      <c r="E88" s="102">
        <v>306.96300000000002</v>
      </c>
      <c r="F88" s="102">
        <v>277.846</v>
      </c>
      <c r="G88" s="106"/>
      <c r="H88" s="36"/>
      <c r="I88" s="60"/>
    </row>
    <row r="89" spans="1:9" s="30" customFormat="1" ht="38.25" x14ac:dyDescent="0.2">
      <c r="A89" s="34"/>
      <c r="B89" s="105" t="s">
        <v>196</v>
      </c>
      <c r="C89" s="50" t="s">
        <v>119</v>
      </c>
      <c r="D89" s="101" t="s">
        <v>119</v>
      </c>
      <c r="E89" s="102">
        <v>330.613</v>
      </c>
      <c r="F89" s="102">
        <v>301.49599999999998</v>
      </c>
      <c r="G89" s="106"/>
      <c r="H89" s="36"/>
      <c r="I89" s="60"/>
    </row>
    <row r="90" spans="1:9" s="30" customFormat="1" ht="38.25" x14ac:dyDescent="0.2">
      <c r="A90" s="34"/>
      <c r="B90" s="105" t="s">
        <v>197</v>
      </c>
      <c r="C90" s="50" t="s">
        <v>119</v>
      </c>
      <c r="D90" s="101" t="s">
        <v>119</v>
      </c>
      <c r="E90" s="102">
        <v>386.57299999999998</v>
      </c>
      <c r="F90" s="102">
        <v>357.45600000000002</v>
      </c>
      <c r="G90" s="106"/>
      <c r="H90" s="36"/>
      <c r="I90" s="60"/>
    </row>
    <row r="91" spans="1:9" s="30" customFormat="1" ht="25.5" x14ac:dyDescent="0.2">
      <c r="A91" s="34"/>
      <c r="B91" s="105" t="s">
        <v>198</v>
      </c>
      <c r="C91" s="50" t="s">
        <v>119</v>
      </c>
      <c r="D91" s="101" t="s">
        <v>119</v>
      </c>
      <c r="E91" s="102">
        <v>397.66</v>
      </c>
      <c r="F91" s="102">
        <v>368.54300000000001</v>
      </c>
      <c r="G91" s="106"/>
      <c r="H91" s="36"/>
      <c r="I91" s="60"/>
    </row>
    <row r="92" spans="1:9" s="30" customFormat="1" ht="25.5" x14ac:dyDescent="0.2">
      <c r="A92" s="34"/>
      <c r="B92" s="105" t="s">
        <v>199</v>
      </c>
      <c r="C92" s="50" t="s">
        <v>119</v>
      </c>
      <c r="D92" s="101" t="s">
        <v>119</v>
      </c>
      <c r="E92" s="102">
        <v>401.18299999999999</v>
      </c>
      <c r="F92" s="102">
        <v>372.06599999999997</v>
      </c>
      <c r="G92" s="106"/>
      <c r="H92" s="36"/>
      <c r="I92" s="60"/>
    </row>
    <row r="93" spans="1:9" s="30" customFormat="1" ht="25.5" x14ac:dyDescent="0.2">
      <c r="A93" s="34"/>
      <c r="B93" s="105" t="s">
        <v>200</v>
      </c>
      <c r="C93" s="50" t="s">
        <v>119</v>
      </c>
      <c r="D93" s="101" t="s">
        <v>119</v>
      </c>
      <c r="E93" s="102">
        <v>500.79399999999998</v>
      </c>
      <c r="F93" s="102">
        <v>466.61799999999999</v>
      </c>
      <c r="G93" s="106"/>
      <c r="H93" s="36"/>
      <c r="I93" s="60"/>
    </row>
    <row r="94" spans="1:9" s="30" customFormat="1" ht="38.25" x14ac:dyDescent="0.2">
      <c r="A94" s="34"/>
      <c r="B94" s="105" t="s">
        <v>201</v>
      </c>
      <c r="C94" s="50" t="s">
        <v>119</v>
      </c>
      <c r="D94" s="101" t="s">
        <v>119</v>
      </c>
      <c r="E94" s="102">
        <v>214.911</v>
      </c>
      <c r="F94" s="102">
        <v>189.61799999999999</v>
      </c>
      <c r="G94" s="106"/>
      <c r="H94" s="36"/>
      <c r="I94" s="60"/>
    </row>
    <row r="95" spans="1:9" s="30" customFormat="1" ht="38.25" x14ac:dyDescent="0.2">
      <c r="A95" s="34"/>
      <c r="B95" s="105" t="s">
        <v>202</v>
      </c>
      <c r="C95" s="50" t="s">
        <v>119</v>
      </c>
      <c r="D95" s="101" t="s">
        <v>119</v>
      </c>
      <c r="E95" s="102">
        <v>381.59899999999999</v>
      </c>
      <c r="F95" s="102">
        <v>356.30599999999998</v>
      </c>
      <c r="G95" s="106"/>
      <c r="H95" s="36"/>
      <c r="I95" s="60"/>
    </row>
    <row r="96" spans="1:9" s="30" customFormat="1" ht="38.25" x14ac:dyDescent="0.2">
      <c r="A96" s="34"/>
      <c r="B96" s="105" t="s">
        <v>203</v>
      </c>
      <c r="C96" s="50" t="s">
        <v>119</v>
      </c>
      <c r="D96" s="101" t="s">
        <v>119</v>
      </c>
      <c r="E96" s="102">
        <v>542.11199999999997</v>
      </c>
      <c r="F96" s="102">
        <v>512.995</v>
      </c>
      <c r="G96" s="106"/>
      <c r="H96" s="36"/>
      <c r="I96" s="60"/>
    </row>
    <row r="97" spans="1:9" s="30" customFormat="1" ht="38.25" x14ac:dyDescent="0.2">
      <c r="A97" s="34"/>
      <c r="B97" s="105" t="s">
        <v>204</v>
      </c>
      <c r="C97" s="50" t="s">
        <v>119</v>
      </c>
      <c r="D97" s="101" t="s">
        <v>119</v>
      </c>
      <c r="E97" s="102">
        <v>314.84699999999998</v>
      </c>
      <c r="F97" s="102">
        <v>285.73</v>
      </c>
      <c r="G97" s="106"/>
      <c r="H97" s="36"/>
      <c r="I97" s="60"/>
    </row>
    <row r="98" spans="1:9" s="30" customFormat="1" ht="38.25" x14ac:dyDescent="0.2">
      <c r="A98" s="34"/>
      <c r="B98" s="105" t="s">
        <v>205</v>
      </c>
      <c r="C98" s="50" t="s">
        <v>116</v>
      </c>
      <c r="D98" s="50" t="s">
        <v>116</v>
      </c>
      <c r="E98" s="102">
        <v>301.39299999999997</v>
      </c>
      <c r="F98" s="102">
        <v>301.39299999999997</v>
      </c>
      <c r="G98" s="106"/>
      <c r="H98" s="36"/>
      <c r="I98" s="60"/>
    </row>
    <row r="99" spans="1:9" s="30" customFormat="1" ht="38.25" x14ac:dyDescent="0.2">
      <c r="A99" s="34"/>
      <c r="B99" s="105" t="s">
        <v>206</v>
      </c>
      <c r="C99" s="50" t="s">
        <v>116</v>
      </c>
      <c r="D99" s="50" t="s">
        <v>116</v>
      </c>
      <c r="E99" s="102">
        <v>531.48</v>
      </c>
      <c r="F99" s="102">
        <v>531.48</v>
      </c>
      <c r="G99" s="106"/>
      <c r="H99" s="36"/>
      <c r="I99" s="60"/>
    </row>
    <row r="100" spans="1:9" s="30" customFormat="1" ht="25.5" x14ac:dyDescent="0.2">
      <c r="A100" s="34"/>
      <c r="B100" s="105" t="s">
        <v>207</v>
      </c>
      <c r="C100" s="50" t="s">
        <v>116</v>
      </c>
      <c r="D100" s="101" t="s">
        <v>116</v>
      </c>
      <c r="E100" s="102">
        <v>1453.569</v>
      </c>
      <c r="F100" s="102">
        <v>1453.569</v>
      </c>
      <c r="G100" s="106"/>
      <c r="H100" s="36"/>
      <c r="I100" s="60"/>
    </row>
    <row r="101" spans="1:9" s="30" customFormat="1" ht="25.5" x14ac:dyDescent="0.2">
      <c r="A101" s="34"/>
      <c r="B101" s="105" t="s">
        <v>208</v>
      </c>
      <c r="C101" s="50" t="s">
        <v>119</v>
      </c>
      <c r="D101" s="101" t="s">
        <v>119</v>
      </c>
      <c r="E101" s="102">
        <v>156.125</v>
      </c>
      <c r="F101" s="102">
        <v>127.008</v>
      </c>
      <c r="G101" s="106"/>
      <c r="H101" s="36"/>
      <c r="I101" s="60"/>
    </row>
    <row r="102" spans="1:9" s="30" customFormat="1" ht="25.5" x14ac:dyDescent="0.2">
      <c r="A102" s="34"/>
      <c r="B102" s="105" t="s">
        <v>209</v>
      </c>
      <c r="C102" s="50" t="s">
        <v>119</v>
      </c>
      <c r="D102" s="101" t="s">
        <v>119</v>
      </c>
      <c r="E102" s="102">
        <v>257.85399999999998</v>
      </c>
      <c r="F102" s="102">
        <v>228.73699999999999</v>
      </c>
      <c r="G102" s="106"/>
      <c r="H102" s="36"/>
      <c r="I102" s="60"/>
    </row>
    <row r="103" spans="1:9" s="30" customFormat="1" ht="25.5" x14ac:dyDescent="0.2">
      <c r="A103" s="34"/>
      <c r="B103" s="105" t="s">
        <v>210</v>
      </c>
      <c r="C103" s="50" t="s">
        <v>119</v>
      </c>
      <c r="D103" s="101" t="s">
        <v>119</v>
      </c>
      <c r="E103" s="102">
        <v>753.87599999999998</v>
      </c>
      <c r="F103" s="102">
        <v>641.23900000000003</v>
      </c>
      <c r="G103" s="106"/>
      <c r="H103" s="36"/>
      <c r="I103" s="60"/>
    </row>
    <row r="104" spans="1:9" s="30" customFormat="1" ht="38.25" x14ac:dyDescent="0.2">
      <c r="A104" s="34"/>
      <c r="B104" s="105" t="s">
        <v>211</v>
      </c>
      <c r="C104" s="50" t="s">
        <v>212</v>
      </c>
      <c r="D104" s="101" t="s">
        <v>212</v>
      </c>
      <c r="E104" s="102">
        <v>4502.72</v>
      </c>
      <c r="F104" s="102">
        <v>35.143999999999998</v>
      </c>
      <c r="G104" s="106"/>
      <c r="H104" s="36"/>
      <c r="I104" s="60"/>
    </row>
    <row r="105" spans="1:9" s="30" customFormat="1" ht="38.25" x14ac:dyDescent="0.2">
      <c r="A105" s="34"/>
      <c r="B105" s="105" t="s">
        <v>213</v>
      </c>
      <c r="C105" s="50" t="s">
        <v>212</v>
      </c>
      <c r="D105" s="101" t="s">
        <v>212</v>
      </c>
      <c r="E105" s="102">
        <v>828.71</v>
      </c>
      <c r="F105" s="102">
        <v>36.97</v>
      </c>
      <c r="G105" s="106"/>
      <c r="H105" s="36"/>
      <c r="I105" s="60"/>
    </row>
    <row r="106" spans="1:9" s="30" customFormat="1" ht="38.25" x14ac:dyDescent="0.2">
      <c r="A106" s="34"/>
      <c r="B106" s="105" t="s">
        <v>214</v>
      </c>
      <c r="C106" s="50" t="s">
        <v>212</v>
      </c>
      <c r="D106" s="101" t="s">
        <v>212</v>
      </c>
      <c r="E106" s="102">
        <v>1433.23</v>
      </c>
      <c r="F106" s="102">
        <v>93.653000000000006</v>
      </c>
      <c r="G106" s="106"/>
      <c r="H106" s="36"/>
      <c r="I106" s="60"/>
    </row>
    <row r="107" spans="1:9" s="30" customFormat="1" ht="38.25" x14ac:dyDescent="0.2">
      <c r="A107" s="34"/>
      <c r="B107" s="105" t="s">
        <v>215</v>
      </c>
      <c r="C107" s="50" t="s">
        <v>212</v>
      </c>
      <c r="D107" s="101" t="s">
        <v>212</v>
      </c>
      <c r="E107" s="102">
        <v>486.91</v>
      </c>
      <c r="F107" s="102">
        <v>36.904000000000003</v>
      </c>
      <c r="G107" s="106"/>
      <c r="H107" s="36"/>
      <c r="I107" s="60"/>
    </row>
    <row r="108" spans="1:9" s="30" customFormat="1" ht="38.25" x14ac:dyDescent="0.2">
      <c r="A108" s="34"/>
      <c r="B108" s="105" t="s">
        <v>216</v>
      </c>
      <c r="C108" s="50" t="s">
        <v>212</v>
      </c>
      <c r="D108" s="101" t="s">
        <v>212</v>
      </c>
      <c r="E108" s="102">
        <v>4324.17</v>
      </c>
      <c r="F108" s="102">
        <v>42.72</v>
      </c>
      <c r="G108" s="106"/>
      <c r="H108" s="36"/>
      <c r="I108" s="60"/>
    </row>
    <row r="109" spans="1:9" s="30" customFormat="1" ht="25.5" x14ac:dyDescent="0.2">
      <c r="A109" s="34"/>
      <c r="B109" s="105" t="s">
        <v>217</v>
      </c>
      <c r="C109" s="50" t="s">
        <v>212</v>
      </c>
      <c r="D109" s="101" t="s">
        <v>212</v>
      </c>
      <c r="E109" s="102">
        <v>517.65</v>
      </c>
      <c r="F109" s="102">
        <v>38.911000000000001</v>
      </c>
      <c r="G109" s="106"/>
      <c r="H109" s="36"/>
      <c r="I109" s="60"/>
    </row>
    <row r="110" spans="1:9" s="30" customFormat="1" ht="25.5" x14ac:dyDescent="0.2">
      <c r="A110" s="34"/>
      <c r="B110" s="105" t="s">
        <v>217</v>
      </c>
      <c r="C110" s="50" t="s">
        <v>212</v>
      </c>
      <c r="D110" s="101" t="s">
        <v>212</v>
      </c>
      <c r="E110" s="102">
        <v>846.11</v>
      </c>
      <c r="F110" s="102">
        <v>42.125</v>
      </c>
      <c r="G110" s="106"/>
      <c r="H110" s="36"/>
      <c r="I110" s="60"/>
    </row>
    <row r="111" spans="1:9" s="30" customFormat="1" ht="38.25" x14ac:dyDescent="0.2">
      <c r="A111" s="34"/>
      <c r="B111" s="105" t="s">
        <v>218</v>
      </c>
      <c r="C111" s="50" t="s">
        <v>212</v>
      </c>
      <c r="D111" s="101" t="s">
        <v>212</v>
      </c>
      <c r="E111" s="102">
        <v>450.91</v>
      </c>
      <c r="F111" s="102">
        <v>38.975999999999999</v>
      </c>
      <c r="G111" s="106"/>
      <c r="H111" s="36"/>
      <c r="I111" s="60"/>
    </row>
    <row r="112" spans="1:9" s="30" customFormat="1" ht="25.5" x14ac:dyDescent="0.2">
      <c r="A112" s="34"/>
      <c r="B112" s="105" t="s">
        <v>219</v>
      </c>
      <c r="C112" s="50" t="s">
        <v>212</v>
      </c>
      <c r="D112" s="101" t="s">
        <v>212</v>
      </c>
      <c r="E112" s="102">
        <v>619.47</v>
      </c>
      <c r="F112" s="102">
        <v>39.055999999999997</v>
      </c>
      <c r="G112" s="106"/>
      <c r="H112" s="36"/>
      <c r="I112" s="60"/>
    </row>
    <row r="113" spans="1:9" s="30" customFormat="1" ht="38.25" x14ac:dyDescent="0.2">
      <c r="A113" s="34"/>
      <c r="B113" s="105" t="s">
        <v>220</v>
      </c>
      <c r="C113" s="50" t="s">
        <v>212</v>
      </c>
      <c r="D113" s="101" t="s">
        <v>212</v>
      </c>
      <c r="E113" s="102">
        <v>433.72</v>
      </c>
      <c r="F113" s="102">
        <v>38.975999999999999</v>
      </c>
      <c r="G113" s="106"/>
      <c r="H113" s="36"/>
      <c r="I113" s="60"/>
    </row>
    <row r="114" spans="1:9" s="30" customFormat="1" ht="38.25" x14ac:dyDescent="0.2">
      <c r="A114" s="34"/>
      <c r="B114" s="105" t="s">
        <v>221</v>
      </c>
      <c r="C114" s="50" t="s">
        <v>212</v>
      </c>
      <c r="D114" s="101" t="s">
        <v>212</v>
      </c>
      <c r="E114" s="102">
        <v>441.16</v>
      </c>
      <c r="F114" s="102">
        <v>27.946000000000002</v>
      </c>
      <c r="G114" s="106"/>
      <c r="H114" s="36"/>
      <c r="I114" s="60"/>
    </row>
    <row r="115" spans="1:9" s="30" customFormat="1" ht="38.25" x14ac:dyDescent="0.2">
      <c r="A115" s="34"/>
      <c r="B115" s="105" t="s">
        <v>222</v>
      </c>
      <c r="C115" s="50" t="s">
        <v>212</v>
      </c>
      <c r="D115" s="101" t="s">
        <v>212</v>
      </c>
      <c r="E115" s="102">
        <v>560.13</v>
      </c>
      <c r="F115" s="102">
        <v>30.463999999999999</v>
      </c>
      <c r="G115" s="106"/>
      <c r="H115" s="36"/>
      <c r="I115" s="60"/>
    </row>
    <row r="116" spans="1:9" s="30" customFormat="1" ht="25.5" x14ac:dyDescent="0.2">
      <c r="A116" s="34"/>
      <c r="B116" s="105" t="s">
        <v>223</v>
      </c>
      <c r="C116" s="50" t="s">
        <v>212</v>
      </c>
      <c r="D116" s="101" t="s">
        <v>212</v>
      </c>
      <c r="E116" s="102">
        <v>583.15</v>
      </c>
      <c r="F116" s="102">
        <v>34.356000000000002</v>
      </c>
      <c r="G116" s="106"/>
      <c r="H116" s="36"/>
      <c r="I116" s="60"/>
    </row>
    <row r="117" spans="1:9" s="30" customFormat="1" ht="38.25" x14ac:dyDescent="0.2">
      <c r="A117" s="34"/>
      <c r="B117" s="105" t="s">
        <v>224</v>
      </c>
      <c r="C117" s="50" t="s">
        <v>212</v>
      </c>
      <c r="D117" s="101" t="s">
        <v>212</v>
      </c>
      <c r="E117" s="102">
        <v>571.37</v>
      </c>
      <c r="F117" s="102">
        <v>33.356000000000002</v>
      </c>
      <c r="G117" s="106"/>
      <c r="H117" s="36"/>
      <c r="I117" s="60"/>
    </row>
    <row r="118" spans="1:9" s="30" customFormat="1" ht="38.25" x14ac:dyDescent="0.2">
      <c r="A118" s="34"/>
      <c r="B118" s="105" t="s">
        <v>225</v>
      </c>
      <c r="C118" s="50" t="s">
        <v>212</v>
      </c>
      <c r="D118" s="101" t="s">
        <v>212</v>
      </c>
      <c r="E118" s="102">
        <v>452.1</v>
      </c>
      <c r="F118" s="102">
        <v>31.838000000000001</v>
      </c>
      <c r="G118" s="106"/>
      <c r="H118" s="36"/>
      <c r="I118" s="60"/>
    </row>
    <row r="119" spans="1:9" s="30" customFormat="1" ht="25.5" x14ac:dyDescent="0.2">
      <c r="A119" s="34"/>
      <c r="B119" s="105" t="s">
        <v>226</v>
      </c>
      <c r="C119" s="50" t="s">
        <v>212</v>
      </c>
      <c r="D119" s="101" t="s">
        <v>212</v>
      </c>
      <c r="E119" s="102">
        <v>462.83</v>
      </c>
      <c r="F119" s="102">
        <v>44.472000000000001</v>
      </c>
      <c r="G119" s="106"/>
      <c r="H119" s="36"/>
      <c r="I119" s="60"/>
    </row>
    <row r="120" spans="1:9" s="30" customFormat="1" ht="25.5" x14ac:dyDescent="0.2">
      <c r="A120" s="34"/>
      <c r="B120" s="105" t="s">
        <v>227</v>
      </c>
      <c r="C120" s="50" t="s">
        <v>212</v>
      </c>
      <c r="D120" s="101" t="s">
        <v>212</v>
      </c>
      <c r="E120" s="102">
        <v>589.11</v>
      </c>
      <c r="F120" s="102">
        <v>44.472999999999999</v>
      </c>
      <c r="G120" s="106"/>
      <c r="H120" s="36"/>
      <c r="I120" s="60"/>
    </row>
    <row r="121" spans="1:9" s="30" customFormat="1" ht="25.5" x14ac:dyDescent="0.2">
      <c r="A121" s="34"/>
      <c r="B121" s="105" t="s">
        <v>228</v>
      </c>
      <c r="C121" s="50" t="s">
        <v>212</v>
      </c>
      <c r="D121" s="101" t="s">
        <v>212</v>
      </c>
      <c r="E121" s="102">
        <v>463.15</v>
      </c>
      <c r="F121" s="102">
        <v>40.820999999999998</v>
      </c>
      <c r="G121" s="106"/>
      <c r="H121" s="36"/>
      <c r="I121" s="60"/>
    </row>
    <row r="122" spans="1:9" s="30" customFormat="1" ht="25.5" x14ac:dyDescent="0.2">
      <c r="A122" s="34"/>
      <c r="B122" s="105" t="s">
        <v>229</v>
      </c>
      <c r="C122" s="50" t="s">
        <v>212</v>
      </c>
      <c r="D122" s="101" t="s">
        <v>212</v>
      </c>
      <c r="E122" s="102">
        <v>573.26</v>
      </c>
      <c r="F122" s="102">
        <v>42.646999999999998</v>
      </c>
      <c r="G122" s="106"/>
      <c r="H122" s="36"/>
      <c r="I122" s="60"/>
    </row>
    <row r="123" spans="1:9" s="30" customFormat="1" ht="25.5" x14ac:dyDescent="0.2">
      <c r="A123" s="34"/>
      <c r="B123" s="105" t="s">
        <v>230</v>
      </c>
      <c r="C123" s="50" t="s">
        <v>212</v>
      </c>
      <c r="D123" s="101" t="s">
        <v>212</v>
      </c>
      <c r="E123" s="102">
        <v>490.16</v>
      </c>
      <c r="F123" s="102">
        <v>44.472999999999999</v>
      </c>
      <c r="G123" s="106"/>
      <c r="H123" s="36"/>
      <c r="I123" s="60"/>
    </row>
    <row r="124" spans="1:9" s="30" customFormat="1" ht="38.25" x14ac:dyDescent="0.2">
      <c r="A124" s="34"/>
      <c r="B124" s="105" t="s">
        <v>231</v>
      </c>
      <c r="C124" s="50" t="s">
        <v>212</v>
      </c>
      <c r="D124" s="101" t="s">
        <v>212</v>
      </c>
      <c r="E124" s="102">
        <v>642.17999999999995</v>
      </c>
      <c r="F124" s="102">
        <v>38.970999999999997</v>
      </c>
      <c r="G124" s="106"/>
      <c r="H124" s="36"/>
      <c r="I124" s="60"/>
    </row>
    <row r="125" spans="1:9" s="30" customFormat="1" ht="25.5" x14ac:dyDescent="0.2">
      <c r="A125" s="34"/>
      <c r="B125" s="105" t="s">
        <v>232</v>
      </c>
      <c r="C125" s="50" t="s">
        <v>212</v>
      </c>
      <c r="D125" s="101" t="s">
        <v>212</v>
      </c>
      <c r="E125" s="102">
        <v>411.05</v>
      </c>
      <c r="F125" s="102">
        <v>35.078000000000003</v>
      </c>
      <c r="G125" s="106"/>
      <c r="H125" s="36"/>
      <c r="I125" s="60"/>
    </row>
    <row r="126" spans="1:9" s="30" customFormat="1" ht="25.5" x14ac:dyDescent="0.2">
      <c r="A126" s="34"/>
      <c r="B126" s="105" t="s">
        <v>233</v>
      </c>
      <c r="C126" s="50" t="s">
        <v>212</v>
      </c>
      <c r="D126" s="101" t="s">
        <v>212</v>
      </c>
      <c r="E126" s="102">
        <v>794.95</v>
      </c>
      <c r="F126" s="102">
        <v>39.055999999999997</v>
      </c>
      <c r="G126" s="106"/>
      <c r="H126" s="36"/>
      <c r="I126" s="60"/>
    </row>
    <row r="127" spans="1:9" s="30" customFormat="1" ht="38.25" x14ac:dyDescent="0.2">
      <c r="A127" s="34"/>
      <c r="B127" s="105" t="s">
        <v>234</v>
      </c>
      <c r="C127" s="50" t="s">
        <v>212</v>
      </c>
      <c r="D127" s="101" t="s">
        <v>212</v>
      </c>
      <c r="E127" s="102">
        <v>402.01</v>
      </c>
      <c r="F127" s="102">
        <v>38.975000000000001</v>
      </c>
      <c r="G127" s="106"/>
      <c r="H127" s="36"/>
      <c r="I127" s="60"/>
    </row>
    <row r="128" spans="1:9" s="30" customFormat="1" ht="38.25" x14ac:dyDescent="0.2">
      <c r="A128" s="34"/>
      <c r="B128" s="107" t="s">
        <v>235</v>
      </c>
      <c r="C128" s="50" t="s">
        <v>212</v>
      </c>
      <c r="D128" s="101" t="s">
        <v>212</v>
      </c>
      <c r="E128" s="102">
        <v>750.44</v>
      </c>
      <c r="F128" s="102">
        <v>35.082999999999998</v>
      </c>
      <c r="G128" s="106"/>
      <c r="H128" s="36"/>
      <c r="I128" s="60"/>
    </row>
    <row r="129" spans="1:12" s="30" customFormat="1" ht="25.5" x14ac:dyDescent="0.2">
      <c r="A129" s="34"/>
      <c r="B129" s="107" t="s">
        <v>236</v>
      </c>
      <c r="C129" s="50" t="s">
        <v>212</v>
      </c>
      <c r="D129" s="101" t="s">
        <v>212</v>
      </c>
      <c r="E129" s="102">
        <v>808.66</v>
      </c>
      <c r="F129" s="102">
        <v>39.348999999999997</v>
      </c>
      <c r="G129" s="106"/>
      <c r="H129" s="36"/>
      <c r="I129" s="60"/>
    </row>
    <row r="130" spans="1:12" s="30" customFormat="1" ht="38.25" x14ac:dyDescent="0.2">
      <c r="A130" s="34"/>
      <c r="B130" s="107" t="s">
        <v>237</v>
      </c>
      <c r="C130" s="50" t="s">
        <v>212</v>
      </c>
      <c r="D130" s="101" t="s">
        <v>212</v>
      </c>
      <c r="E130" s="102">
        <v>496.98</v>
      </c>
      <c r="F130" s="102">
        <v>35.103000000000002</v>
      </c>
      <c r="G130" s="106"/>
      <c r="H130" s="36"/>
      <c r="I130" s="60"/>
    </row>
    <row r="131" spans="1:12" s="30" customFormat="1" ht="38.25" x14ac:dyDescent="0.2">
      <c r="A131" s="34"/>
      <c r="B131" s="107" t="s">
        <v>238</v>
      </c>
      <c r="C131" s="50" t="s">
        <v>212</v>
      </c>
      <c r="D131" s="101" t="s">
        <v>212</v>
      </c>
      <c r="E131" s="102">
        <v>613.12</v>
      </c>
      <c r="F131" s="102">
        <v>38.962000000000003</v>
      </c>
      <c r="G131" s="106"/>
      <c r="H131" s="36"/>
      <c r="I131" s="60"/>
    </row>
    <row r="132" spans="1:12" s="30" customFormat="1" ht="25.5" x14ac:dyDescent="0.2">
      <c r="A132" s="34"/>
      <c r="B132" s="107" t="s">
        <v>239</v>
      </c>
      <c r="C132" s="50" t="s">
        <v>212</v>
      </c>
      <c r="D132" s="101" t="s">
        <v>212</v>
      </c>
      <c r="E132" s="102">
        <v>515.01</v>
      </c>
      <c r="F132" s="102">
        <v>38.015000000000001</v>
      </c>
      <c r="G132" s="106"/>
      <c r="H132" s="36"/>
      <c r="I132" s="60"/>
    </row>
    <row r="133" spans="1:12" s="30" customFormat="1" ht="25.5" x14ac:dyDescent="0.2">
      <c r="A133" s="34"/>
      <c r="B133" s="107" t="s">
        <v>240</v>
      </c>
      <c r="C133" s="50" t="s">
        <v>212</v>
      </c>
      <c r="D133" s="101" t="s">
        <v>212</v>
      </c>
      <c r="E133" s="102">
        <v>725.75</v>
      </c>
      <c r="F133" s="102">
        <v>62.165999999999997</v>
      </c>
      <c r="G133" s="106"/>
      <c r="H133" s="36"/>
      <c r="I133" s="60"/>
    </row>
    <row r="134" spans="1:12" s="30" customFormat="1" ht="25.5" x14ac:dyDescent="0.2">
      <c r="A134" s="34"/>
      <c r="B134" s="107" t="s">
        <v>241</v>
      </c>
      <c r="C134" s="50" t="s">
        <v>116</v>
      </c>
      <c r="D134" s="101" t="s">
        <v>116</v>
      </c>
      <c r="E134" s="102">
        <v>28.83</v>
      </c>
      <c r="F134" s="102">
        <v>28.83</v>
      </c>
      <c r="G134" s="106"/>
      <c r="H134" s="36"/>
      <c r="I134" s="60"/>
    </row>
    <row r="135" spans="1:12" s="30" customFormat="1" ht="25.5" x14ac:dyDescent="0.2">
      <c r="A135" s="34"/>
      <c r="B135" s="107" t="s">
        <v>242</v>
      </c>
      <c r="C135" s="50" t="s">
        <v>116</v>
      </c>
      <c r="D135" s="101" t="s">
        <v>116</v>
      </c>
      <c r="E135" s="102">
        <v>298.38</v>
      </c>
      <c r="F135" s="102">
        <v>298.38</v>
      </c>
      <c r="G135" s="106"/>
      <c r="H135" s="36"/>
      <c r="I135" s="60"/>
    </row>
    <row r="136" spans="1:12" s="30" customFormat="1" ht="25.5" x14ac:dyDescent="0.2">
      <c r="A136" s="34"/>
      <c r="B136" s="108" t="s">
        <v>243</v>
      </c>
      <c r="C136" s="50" t="s">
        <v>116</v>
      </c>
      <c r="D136" s="101" t="s">
        <v>116</v>
      </c>
      <c r="E136" s="109">
        <v>831.02</v>
      </c>
      <c r="F136" s="110">
        <v>831.02</v>
      </c>
      <c r="G136" s="106"/>
      <c r="H136" s="36"/>
      <c r="I136" s="60"/>
    </row>
    <row r="137" spans="1:12" s="30" customFormat="1" x14ac:dyDescent="0.2">
      <c r="A137" s="34"/>
      <c r="B137" s="108" t="s">
        <v>244</v>
      </c>
      <c r="C137" s="50" t="s">
        <v>116</v>
      </c>
      <c r="D137" s="101" t="s">
        <v>116</v>
      </c>
      <c r="E137" s="109">
        <v>74.09</v>
      </c>
      <c r="F137" s="110">
        <v>61.11</v>
      </c>
      <c r="G137" s="106"/>
      <c r="H137" s="36"/>
      <c r="I137" s="60"/>
    </row>
    <row r="138" spans="1:12" s="30" customFormat="1" x14ac:dyDescent="0.2">
      <c r="A138" s="25"/>
      <c r="B138" s="26" t="s">
        <v>22</v>
      </c>
      <c r="C138" s="62"/>
      <c r="D138" s="62"/>
      <c r="E138" s="28"/>
      <c r="F138" s="28">
        <v>12227</v>
      </c>
      <c r="G138" s="52"/>
      <c r="H138" s="52"/>
      <c r="I138" s="52"/>
    </row>
    <row r="139" spans="1:12" x14ac:dyDescent="0.2">
      <c r="A139" s="25"/>
      <c r="B139" s="26" t="s">
        <v>23</v>
      </c>
      <c r="C139" s="27"/>
      <c r="D139" s="27"/>
      <c r="E139" s="28">
        <f>SUM(E140:E157)</f>
        <v>72757.437999999995</v>
      </c>
      <c r="F139" s="28">
        <f>SUM(F140:F157)</f>
        <v>43749.233600000007</v>
      </c>
      <c r="G139" s="52"/>
      <c r="H139" s="52"/>
      <c r="I139" s="52"/>
      <c r="J139" s="47"/>
      <c r="K139" s="47"/>
    </row>
    <row r="140" spans="1:12" ht="27" customHeight="1" x14ac:dyDescent="0.2">
      <c r="A140" s="95" t="s">
        <v>123</v>
      </c>
      <c r="B140" s="35" t="s">
        <v>124</v>
      </c>
      <c r="C140" s="89" t="s">
        <v>125</v>
      </c>
      <c r="D140" s="89" t="s">
        <v>116</v>
      </c>
      <c r="E140" s="94">
        <v>8001.03</v>
      </c>
      <c r="F140" s="94">
        <v>8001.03</v>
      </c>
      <c r="G140" s="55"/>
      <c r="H140" s="55"/>
      <c r="I140" s="55"/>
      <c r="J140" s="47"/>
      <c r="K140" s="47"/>
      <c r="L140" s="47"/>
    </row>
    <row r="141" spans="1:12" ht="36" customHeight="1" x14ac:dyDescent="0.2">
      <c r="A141" s="91" t="s">
        <v>126</v>
      </c>
      <c r="B141" s="35" t="s">
        <v>127</v>
      </c>
      <c r="C141" s="89" t="s">
        <v>116</v>
      </c>
      <c r="D141" s="89" t="s">
        <v>116</v>
      </c>
      <c r="E141" s="94">
        <v>80.499200000000002</v>
      </c>
      <c r="F141" s="94">
        <v>80.499200000000002</v>
      </c>
      <c r="G141" s="55"/>
      <c r="H141" s="55"/>
      <c r="I141" s="55"/>
      <c r="J141" s="47"/>
      <c r="K141" s="47"/>
      <c r="L141" s="47"/>
    </row>
    <row r="142" spans="1:12" ht="28.5" customHeight="1" x14ac:dyDescent="0.2">
      <c r="A142" s="95" t="s">
        <v>128</v>
      </c>
      <c r="B142" s="96" t="s">
        <v>129</v>
      </c>
      <c r="C142" s="85" t="s">
        <v>130</v>
      </c>
      <c r="D142" s="89" t="s">
        <v>116</v>
      </c>
      <c r="E142" s="94">
        <v>20902.1204</v>
      </c>
      <c r="F142" s="37">
        <v>6560.8444000000009</v>
      </c>
      <c r="G142" s="55"/>
      <c r="H142" s="55"/>
      <c r="I142" s="55"/>
      <c r="J142" s="47"/>
      <c r="K142" s="47"/>
      <c r="L142" s="47"/>
    </row>
    <row r="143" spans="1:12" ht="43.5" customHeight="1" x14ac:dyDescent="0.2">
      <c r="A143" s="95" t="s">
        <v>131</v>
      </c>
      <c r="B143" s="35" t="s">
        <v>132</v>
      </c>
      <c r="C143" s="89" t="s">
        <v>111</v>
      </c>
      <c r="D143" s="85" t="s">
        <v>112</v>
      </c>
      <c r="E143" s="94">
        <v>294.28720000000004</v>
      </c>
      <c r="F143" s="97">
        <v>256.28720000000004</v>
      </c>
      <c r="G143" s="55"/>
      <c r="H143" s="55"/>
      <c r="I143" s="55"/>
      <c r="J143" s="47"/>
      <c r="K143" s="47"/>
      <c r="L143" s="47"/>
    </row>
    <row r="144" spans="1:12" ht="48" customHeight="1" x14ac:dyDescent="0.2">
      <c r="A144" s="95" t="s">
        <v>133</v>
      </c>
      <c r="B144" s="35" t="s">
        <v>134</v>
      </c>
      <c r="C144" s="89" t="s">
        <v>111</v>
      </c>
      <c r="D144" s="89" t="s">
        <v>125</v>
      </c>
      <c r="E144" s="94">
        <v>221.08399999999997</v>
      </c>
      <c r="F144" s="97">
        <v>171.684</v>
      </c>
      <c r="G144" s="55"/>
      <c r="H144" s="55"/>
      <c r="I144" s="55"/>
      <c r="J144" s="47"/>
      <c r="K144" s="47"/>
      <c r="L144" s="47"/>
    </row>
    <row r="145" spans="1:12" ht="33" customHeight="1" x14ac:dyDescent="0.2">
      <c r="A145" s="95" t="s">
        <v>135</v>
      </c>
      <c r="B145" s="35" t="s">
        <v>136</v>
      </c>
      <c r="C145" s="89" t="s">
        <v>111</v>
      </c>
      <c r="D145" s="85" t="s">
        <v>112</v>
      </c>
      <c r="E145" s="94">
        <v>165.3228</v>
      </c>
      <c r="F145" s="94">
        <v>115.9228</v>
      </c>
      <c r="G145" s="55"/>
      <c r="H145" s="55"/>
      <c r="I145" s="55"/>
      <c r="J145" s="47"/>
      <c r="K145" s="47"/>
      <c r="L145" s="47"/>
    </row>
    <row r="146" spans="1:12" ht="42.75" customHeight="1" x14ac:dyDescent="0.2">
      <c r="A146" s="95" t="s">
        <v>137</v>
      </c>
      <c r="B146" s="35" t="s">
        <v>138</v>
      </c>
      <c r="C146" s="89" t="s">
        <v>111</v>
      </c>
      <c r="D146" s="89" t="s">
        <v>116</v>
      </c>
      <c r="E146" s="94">
        <v>172.50479999999999</v>
      </c>
      <c r="F146" s="94">
        <v>151.98480000000001</v>
      </c>
      <c r="G146" s="55"/>
      <c r="H146" s="55"/>
      <c r="I146" s="55"/>
      <c r="J146" s="47"/>
      <c r="K146" s="47"/>
      <c r="L146" s="47"/>
    </row>
    <row r="147" spans="1:12" ht="35.25" customHeight="1" x14ac:dyDescent="0.2">
      <c r="A147" s="95" t="s">
        <v>139</v>
      </c>
      <c r="B147" s="35" t="s">
        <v>140</v>
      </c>
      <c r="C147" s="89" t="s">
        <v>111</v>
      </c>
      <c r="D147" s="89" t="s">
        <v>116</v>
      </c>
      <c r="E147" s="94">
        <v>129.6712</v>
      </c>
      <c r="F147" s="94">
        <v>109.1512</v>
      </c>
      <c r="G147" s="55"/>
      <c r="H147" s="55"/>
      <c r="I147" s="55"/>
      <c r="J147" s="47"/>
      <c r="K147" s="47"/>
      <c r="L147" s="47"/>
    </row>
    <row r="148" spans="1:12" ht="33" customHeight="1" x14ac:dyDescent="0.2">
      <c r="A148" s="95" t="s">
        <v>141</v>
      </c>
      <c r="B148" s="35" t="s">
        <v>142</v>
      </c>
      <c r="C148" s="89" t="s">
        <v>111</v>
      </c>
      <c r="D148" s="89" t="s">
        <v>116</v>
      </c>
      <c r="E148" s="94">
        <v>145.2132</v>
      </c>
      <c r="F148" s="94">
        <v>124.69319999999999</v>
      </c>
      <c r="G148" s="55"/>
      <c r="H148" s="55"/>
      <c r="I148" s="55"/>
      <c r="J148" s="47"/>
      <c r="K148" s="47"/>
      <c r="L148" s="47"/>
    </row>
    <row r="149" spans="1:12" ht="30" customHeight="1" x14ac:dyDescent="0.2">
      <c r="A149" s="95" t="s">
        <v>143</v>
      </c>
      <c r="B149" s="35" t="s">
        <v>144</v>
      </c>
      <c r="C149" s="89" t="s">
        <v>111</v>
      </c>
      <c r="D149" s="85" t="s">
        <v>112</v>
      </c>
      <c r="E149" s="94">
        <v>822.53279999999995</v>
      </c>
      <c r="F149" s="94">
        <v>761.7328</v>
      </c>
      <c r="G149" s="55"/>
      <c r="H149" s="55"/>
      <c r="I149" s="55"/>
      <c r="J149" s="47"/>
      <c r="K149" s="47"/>
      <c r="L149" s="47"/>
    </row>
    <row r="150" spans="1:12" ht="34.5" customHeight="1" x14ac:dyDescent="0.2">
      <c r="A150" s="98" t="s">
        <v>145</v>
      </c>
      <c r="B150" s="35" t="s">
        <v>146</v>
      </c>
      <c r="C150" s="89" t="s">
        <v>111</v>
      </c>
      <c r="D150" s="89" t="s">
        <v>116</v>
      </c>
      <c r="E150" s="94">
        <v>88.532399999999996</v>
      </c>
      <c r="F150" s="37">
        <v>62.692399999999999</v>
      </c>
      <c r="G150" s="55"/>
      <c r="H150" s="55"/>
      <c r="I150" s="55"/>
      <c r="J150" s="47"/>
      <c r="K150" s="47"/>
      <c r="L150" s="47"/>
    </row>
    <row r="151" spans="1:12" ht="31.5" customHeight="1" x14ac:dyDescent="0.2">
      <c r="A151" s="98" t="s">
        <v>147</v>
      </c>
      <c r="B151" s="35" t="s">
        <v>148</v>
      </c>
      <c r="C151" s="89" t="s">
        <v>111</v>
      </c>
      <c r="D151" s="89" t="s">
        <v>116</v>
      </c>
      <c r="E151" s="94">
        <v>291.84000000000003</v>
      </c>
      <c r="F151" s="37">
        <v>248.2236</v>
      </c>
      <c r="G151" s="55"/>
      <c r="H151" s="55"/>
      <c r="I151" s="55"/>
      <c r="J151" s="47"/>
      <c r="K151" s="47"/>
      <c r="L151" s="47"/>
    </row>
    <row r="152" spans="1:12" ht="30" customHeight="1" x14ac:dyDescent="0.2">
      <c r="A152" s="98" t="s">
        <v>149</v>
      </c>
      <c r="B152" s="35" t="s">
        <v>150</v>
      </c>
      <c r="C152" s="89" t="s">
        <v>111</v>
      </c>
      <c r="D152" s="89" t="s">
        <v>116</v>
      </c>
      <c r="E152" s="94">
        <v>213.42320000000001</v>
      </c>
      <c r="F152" s="37">
        <v>164.0232</v>
      </c>
      <c r="G152" s="55"/>
      <c r="H152" s="55"/>
      <c r="I152" s="55"/>
      <c r="J152" s="47"/>
      <c r="K152" s="47"/>
      <c r="L152" s="47"/>
    </row>
    <row r="153" spans="1:12" ht="31.5" customHeight="1" x14ac:dyDescent="0.2">
      <c r="A153" s="98" t="s">
        <v>151</v>
      </c>
      <c r="B153" s="35" t="s">
        <v>152</v>
      </c>
      <c r="C153" s="89" t="s">
        <v>111</v>
      </c>
      <c r="D153" s="89" t="s">
        <v>116</v>
      </c>
      <c r="E153" s="94">
        <v>244.87959999999998</v>
      </c>
      <c r="F153" s="37">
        <v>195.47959999999998</v>
      </c>
      <c r="G153" s="55"/>
      <c r="H153" s="55"/>
      <c r="I153" s="55"/>
      <c r="J153" s="47"/>
      <c r="K153" s="47"/>
      <c r="L153" s="47"/>
    </row>
    <row r="154" spans="1:12" ht="31.5" customHeight="1" x14ac:dyDescent="0.2">
      <c r="A154" s="98" t="s">
        <v>153</v>
      </c>
      <c r="B154" s="35" t="s">
        <v>154</v>
      </c>
      <c r="C154" s="89" t="s">
        <v>111</v>
      </c>
      <c r="D154" s="89" t="s">
        <v>116</v>
      </c>
      <c r="E154" s="94">
        <v>101.7488</v>
      </c>
      <c r="F154" s="37">
        <v>75.908799999999999</v>
      </c>
      <c r="G154" s="55"/>
      <c r="H154" s="55"/>
      <c r="I154" s="55"/>
      <c r="J154" s="47"/>
      <c r="K154" s="47"/>
      <c r="L154" s="47"/>
    </row>
    <row r="155" spans="1:12" ht="35.25" customHeight="1" x14ac:dyDescent="0.2">
      <c r="A155" s="98" t="s">
        <v>155</v>
      </c>
      <c r="B155" s="35" t="s">
        <v>156</v>
      </c>
      <c r="C155" s="89" t="s">
        <v>111</v>
      </c>
      <c r="D155" s="89" t="s">
        <v>116</v>
      </c>
      <c r="E155" s="94">
        <v>65.443600000000004</v>
      </c>
      <c r="F155" s="37">
        <v>39.6036</v>
      </c>
      <c r="G155" s="55"/>
      <c r="H155" s="55"/>
      <c r="I155" s="55"/>
      <c r="J155" s="47"/>
      <c r="K155" s="47"/>
      <c r="L155" s="47"/>
    </row>
    <row r="156" spans="1:12" ht="36.75" customHeight="1" x14ac:dyDescent="0.2">
      <c r="A156" s="98" t="s">
        <v>157</v>
      </c>
      <c r="B156" s="35" t="s">
        <v>158</v>
      </c>
      <c r="C156" s="89" t="s">
        <v>116</v>
      </c>
      <c r="D156" s="89" t="s">
        <v>116</v>
      </c>
      <c r="E156" s="94">
        <v>219.792</v>
      </c>
      <c r="F156" s="94">
        <v>219.792</v>
      </c>
      <c r="G156" s="55"/>
      <c r="H156" s="55"/>
      <c r="I156" s="55"/>
      <c r="J156" s="47"/>
      <c r="K156" s="47"/>
      <c r="L156" s="47"/>
    </row>
    <row r="157" spans="1:12" ht="32.25" customHeight="1" x14ac:dyDescent="0.2">
      <c r="A157" s="98" t="s">
        <v>159</v>
      </c>
      <c r="B157" s="84" t="s">
        <v>160</v>
      </c>
      <c r="C157" s="89" t="s">
        <v>111</v>
      </c>
      <c r="D157" s="89" t="s">
        <v>161</v>
      </c>
      <c r="E157" s="94">
        <v>40597.512799999997</v>
      </c>
      <c r="F157" s="99">
        <v>26409.680800000002</v>
      </c>
      <c r="G157" s="55"/>
      <c r="H157" s="55"/>
      <c r="I157" s="55"/>
      <c r="J157" s="47"/>
      <c r="K157" s="47"/>
      <c r="L157" s="47"/>
    </row>
    <row r="158" spans="1:12" ht="16.5" customHeight="1" x14ac:dyDescent="0.2">
      <c r="A158" s="34"/>
      <c r="B158" s="57"/>
      <c r="C158" s="56"/>
      <c r="D158" s="56"/>
      <c r="E158" s="40"/>
      <c r="F158" s="41"/>
      <c r="G158" s="55"/>
      <c r="H158" s="55"/>
      <c r="I158" s="55"/>
      <c r="J158" s="47"/>
      <c r="K158" s="47"/>
    </row>
    <row r="159" spans="1:12" x14ac:dyDescent="0.2">
      <c r="A159" s="34"/>
      <c r="B159" s="57"/>
      <c r="C159" s="56"/>
      <c r="D159" s="56"/>
      <c r="E159" s="40"/>
      <c r="F159" s="41"/>
      <c r="G159" s="55"/>
      <c r="H159" s="55"/>
      <c r="I159" s="55"/>
      <c r="J159" s="47"/>
      <c r="K159" s="47"/>
    </row>
    <row r="160" spans="1:12" x14ac:dyDescent="0.2">
      <c r="A160" s="21" t="s">
        <v>26</v>
      </c>
      <c r="B160" s="23" t="s">
        <v>27</v>
      </c>
      <c r="C160" s="63"/>
      <c r="D160" s="63"/>
      <c r="E160" s="24"/>
      <c r="F160" s="24"/>
      <c r="G160" s="63"/>
      <c r="H160" s="63"/>
      <c r="I160" s="63"/>
    </row>
    <row r="161" spans="1:11" x14ac:dyDescent="0.2">
      <c r="A161" s="21" t="s">
        <v>28</v>
      </c>
      <c r="B161" s="64" t="s">
        <v>29</v>
      </c>
      <c r="C161" s="63"/>
      <c r="D161" s="63"/>
      <c r="E161" s="65"/>
      <c r="F161" s="24">
        <v>152283</v>
      </c>
      <c r="G161" s="63"/>
      <c r="H161" s="63"/>
      <c r="I161" s="63"/>
    </row>
    <row r="162" spans="1:11" x14ac:dyDescent="0.2">
      <c r="A162" s="17" t="s">
        <v>30</v>
      </c>
      <c r="B162" s="66" t="s">
        <v>31</v>
      </c>
      <c r="C162" s="55"/>
      <c r="D162" s="55"/>
      <c r="E162" s="67"/>
      <c r="F162" s="68">
        <v>101522</v>
      </c>
      <c r="G162" s="55"/>
      <c r="H162" s="55"/>
      <c r="I162" s="55"/>
    </row>
    <row r="163" spans="1:11" x14ac:dyDescent="0.2">
      <c r="A163" s="17" t="s">
        <v>32</v>
      </c>
      <c r="B163" s="66" t="s">
        <v>33</v>
      </c>
      <c r="C163" s="55"/>
      <c r="D163" s="55"/>
      <c r="E163" s="67"/>
      <c r="F163" s="68">
        <v>0</v>
      </c>
      <c r="G163" s="55"/>
      <c r="H163" s="55"/>
      <c r="I163" s="55"/>
    </row>
    <row r="164" spans="1:11" x14ac:dyDescent="0.2">
      <c r="A164" s="17" t="s">
        <v>34</v>
      </c>
      <c r="B164" s="66" t="s">
        <v>35</v>
      </c>
      <c r="C164" s="55"/>
      <c r="D164" s="55"/>
      <c r="E164" s="67"/>
      <c r="F164" s="68">
        <v>28109</v>
      </c>
      <c r="G164" s="55"/>
      <c r="H164" s="55"/>
      <c r="I164" s="55"/>
    </row>
    <row r="165" spans="1:11" x14ac:dyDescent="0.2">
      <c r="A165" s="17" t="s">
        <v>36</v>
      </c>
      <c r="B165" s="66" t="s">
        <v>37</v>
      </c>
      <c r="C165" s="55"/>
      <c r="D165" s="55"/>
      <c r="E165" s="67"/>
      <c r="F165" s="68">
        <v>1716</v>
      </c>
      <c r="G165" s="55"/>
      <c r="H165" s="55"/>
      <c r="I165" s="55"/>
    </row>
    <row r="166" spans="1:11" x14ac:dyDescent="0.2">
      <c r="A166" s="17" t="s">
        <v>38</v>
      </c>
      <c r="B166" s="66" t="s">
        <v>39</v>
      </c>
      <c r="C166" s="55"/>
      <c r="D166" s="55"/>
      <c r="E166" s="67"/>
      <c r="F166" s="68">
        <v>12806</v>
      </c>
      <c r="G166" s="55"/>
      <c r="H166" s="55"/>
      <c r="I166" s="55"/>
    </row>
    <row r="167" spans="1:11" x14ac:dyDescent="0.2">
      <c r="A167" s="69"/>
      <c r="B167" s="70"/>
      <c r="C167" s="71"/>
      <c r="D167" s="71"/>
      <c r="E167" s="71"/>
      <c r="F167" s="72"/>
      <c r="G167" s="71"/>
      <c r="H167" s="71"/>
      <c r="I167" s="71"/>
    </row>
    <row r="168" spans="1:11" s="73" customFormat="1" ht="17.25" customHeight="1" x14ac:dyDescent="0.25">
      <c r="A168" s="120" t="s">
        <v>40</v>
      </c>
      <c r="B168" s="120"/>
      <c r="C168" s="120"/>
      <c r="D168" s="120"/>
      <c r="E168" s="120"/>
      <c r="F168" s="120"/>
      <c r="G168" s="120"/>
      <c r="H168" s="120"/>
      <c r="I168" s="120"/>
    </row>
    <row r="169" spans="1:11" s="74" customFormat="1" ht="15.75" x14ac:dyDescent="0.25">
      <c r="A169" s="74" t="s">
        <v>41</v>
      </c>
      <c r="B169" s="75"/>
      <c r="C169" s="76"/>
      <c r="D169" s="76"/>
      <c r="E169" s="76"/>
    </row>
    <row r="170" spans="1:11" s="74" customFormat="1" ht="28.5" customHeight="1" x14ac:dyDescent="0.25">
      <c r="A170" s="121" t="s">
        <v>42</v>
      </c>
      <c r="B170" s="121"/>
      <c r="C170" s="121"/>
      <c r="D170" s="121"/>
      <c r="E170" s="121"/>
      <c r="F170" s="121"/>
      <c r="G170" s="121"/>
      <c r="H170" s="121"/>
      <c r="I170" s="121"/>
    </row>
    <row r="171" spans="1:11" s="74" customFormat="1" ht="33.75" customHeight="1" x14ac:dyDescent="0.25">
      <c r="A171" s="121" t="s">
        <v>43</v>
      </c>
      <c r="B171" s="121"/>
      <c r="C171" s="121"/>
      <c r="D171" s="121"/>
      <c r="E171" s="121"/>
      <c r="F171" s="121"/>
      <c r="G171" s="121"/>
      <c r="H171" s="121"/>
      <c r="I171" s="121"/>
      <c r="J171" s="77"/>
      <c r="K171" s="77"/>
    </row>
    <row r="172" spans="1:11" s="74" customFormat="1" ht="32.25" customHeight="1" x14ac:dyDescent="0.25">
      <c r="A172" s="121" t="s">
        <v>44</v>
      </c>
      <c r="B172" s="121"/>
      <c r="C172" s="121"/>
      <c r="D172" s="121"/>
      <c r="E172" s="121"/>
      <c r="F172" s="121"/>
      <c r="G172" s="121"/>
      <c r="H172" s="121"/>
      <c r="I172" s="121"/>
    </row>
    <row r="173" spans="1:11" s="74" customFormat="1" ht="36" customHeight="1" x14ac:dyDescent="0.25">
      <c r="A173" s="121" t="s">
        <v>45</v>
      </c>
      <c r="B173" s="121"/>
      <c r="C173" s="121"/>
      <c r="D173" s="121"/>
      <c r="E173" s="121"/>
      <c r="F173" s="121"/>
      <c r="G173" s="121"/>
      <c r="H173" s="121"/>
      <c r="I173" s="121"/>
      <c r="J173" s="77"/>
      <c r="K173" s="77"/>
    </row>
    <row r="174" spans="1:11" s="74" customFormat="1" ht="26.25" customHeight="1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7"/>
      <c r="K174" s="77"/>
    </row>
    <row r="175" spans="1:11" ht="25.5" customHeight="1" x14ac:dyDescent="0.3">
      <c r="A175" s="111"/>
      <c r="B175" s="111"/>
      <c r="C175" s="111"/>
      <c r="D175" s="111"/>
      <c r="E175" s="111"/>
      <c r="F175" s="111"/>
      <c r="G175" s="111"/>
      <c r="H175" s="111"/>
      <c r="I175" s="111"/>
    </row>
    <row r="176" spans="1:11" ht="21.75" customHeight="1" x14ac:dyDescent="0.2"/>
    <row r="181" spans="5:5" ht="15.75" x14ac:dyDescent="0.25">
      <c r="E181" s="79"/>
    </row>
  </sheetData>
  <mergeCells count="14">
    <mergeCell ref="A175:I175"/>
    <mergeCell ref="A8:I8"/>
    <mergeCell ref="A9:I9"/>
    <mergeCell ref="A10:I10"/>
    <mergeCell ref="A12:A13"/>
    <mergeCell ref="B12:B13"/>
    <mergeCell ref="C12:D12"/>
    <mergeCell ref="E12:F12"/>
    <mergeCell ref="G12:I12"/>
    <mergeCell ref="A168:I168"/>
    <mergeCell ref="A170:I170"/>
    <mergeCell ref="A171:I171"/>
    <mergeCell ref="A172:I172"/>
    <mergeCell ref="A173:I173"/>
  </mergeCells>
  <pageMargins left="0.98425196850393704" right="0.59055118110236227" top="0.59055118110236227" bottom="0.78740157480314965" header="0" footer="0"/>
  <pageSetup paperSize="8" scale="94" orientation="portrait" r:id="rId1"/>
  <headerFooter scaleWithDoc="0" alignWithMargins="0">
    <evenHeader>&amp;R&amp;"Times New Roman,обычный"&amp;14 6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Хицкова Елена Владимировна</dc:creator>
  <cp:lastModifiedBy>Хицкова Елена Владимировна</cp:lastModifiedBy>
  <cp:lastPrinted>2018-04-16T15:39:20Z</cp:lastPrinted>
  <dcterms:created xsi:type="dcterms:W3CDTF">2013-05-31T05:08:49Z</dcterms:created>
  <dcterms:modified xsi:type="dcterms:W3CDTF">2018-04-18T15:54:22Z</dcterms:modified>
</cp:coreProperties>
</file>